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F:\sprawy komórek zaangażowanych we wdrażanie FUE\DOI\OIK\Komitet Sterujący\12.Sprawozdawczość z koordynacji\Sprawozdanie za 2021 r\Załączniki do sprawozdania\"/>
    </mc:Choice>
  </mc:AlternateContent>
  <xr:revisionPtr revIDLastSave="0" documentId="13_ncr:1_{65D8FE21-3299-4B32-8EFE-B8FC5D21FB68}" xr6:coauthVersionLast="47" xr6:coauthVersionMax="47" xr10:uidLastSave="{00000000-0000-0000-0000-000000000000}"/>
  <bookViews>
    <workbookView xWindow="-120" yWindow="-120" windowWidth="29040" windowHeight="15840" tabRatio="860" activeTab="2" xr2:uid="{00000000-000D-0000-FFFF-FFFF00000000}"/>
  </bookViews>
  <sheets>
    <sheet name="ŚW_alokacja_kontraktacja" sheetId="3" r:id="rId1"/>
    <sheet name="ŚW_PD" sheetId="1" r:id="rId2"/>
    <sheet name="ŚW_projekty COVID" sheetId="5" r:id="rId3"/>
    <sheet name="ŚW_ewaluacja" sheetId="6" r:id="rId4"/>
    <sheet name="ŚW_wskaźniki" sheetId="9" r:id="rId5"/>
    <sheet name="listy" sheetId="10" state="hidden" r:id="rId6"/>
  </sheets>
  <externalReferences>
    <externalReference r:id="rId7"/>
    <externalReference r:id="rId8"/>
  </externalReferences>
  <definedNames>
    <definedName name="_xlnm._FilterDatabase" localSheetId="1" hidden="1">ŚW_PD!$A$5:$L$7</definedName>
    <definedName name="_xlnm._FilterDatabase" localSheetId="2" hidden="1">'ŚW_projekty COVID'!$A$6:$AD$342</definedName>
    <definedName name="_xlnm.Print_Area" localSheetId="0">ŚW_alokacja_kontraktacja!$A$1:$J$11</definedName>
    <definedName name="_xlnm.Print_Area" localSheetId="3">ŚW_ewaluacja!$A$1:$D$1</definedName>
    <definedName name="_xlnm.Print_Area" localSheetId="1">ŚW_PD!$A$1:$L$13</definedName>
    <definedName name="PO">'[1]Informacje ogólne'!$K$118:$K$154</definedName>
    <definedName name="skrot">#REF!</definedName>
    <definedName name="skroty_PI" localSheetId="0">'[2]Informacje ogólne'!$N$104:$N$109</definedName>
    <definedName name="skroty_PI" localSheetId="3">'[2]Informacje ogólne'!$N$104:$N$109</definedName>
    <definedName name="skroty_PI">'[2]Informacje ogólne'!$N$104:$N$109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345" i="5" l="1"/>
  <c r="G56" i="1"/>
  <c r="Q16" i="3"/>
  <c r="P16" i="3"/>
  <c r="O16" i="3"/>
  <c r="O345" i="5"/>
  <c r="Q345" i="5"/>
  <c r="N345" i="5"/>
  <c r="F56" i="1"/>
  <c r="H16" i="3"/>
  <c r="G16" i="3"/>
  <c r="H15" i="3"/>
  <c r="I15" i="3"/>
  <c r="J15" i="3"/>
  <c r="K15" i="3"/>
  <c r="L15" i="3"/>
  <c r="M15" i="3"/>
  <c r="N15" i="3"/>
  <c r="G15" i="3"/>
  <c r="N13" i="3" l="1"/>
  <c r="D9" i="9"/>
  <c r="D8" i="9"/>
  <c r="N9" i="3"/>
  <c r="K9" i="3"/>
  <c r="I8" i="3"/>
  <c r="N8" i="3" s="1"/>
  <c r="D16" i="9" l="1"/>
  <c r="D15" i="9"/>
  <c r="D11" i="9"/>
  <c r="D10" i="9"/>
</calcChain>
</file>

<file path=xl/sharedStrings.xml><?xml version="1.0" encoding="utf-8"?>
<sst xmlns="http://schemas.openxmlformats.org/spreadsheetml/2006/main" count="2170" uniqueCount="854">
  <si>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</si>
  <si>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</si>
  <si>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</si>
  <si>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</si>
  <si>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</si>
  <si>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</si>
  <si>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</si>
  <si>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</si>
  <si>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</si>
  <si>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</si>
  <si>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Nazwa Programu:</t>
  </si>
  <si>
    <t>K</t>
  </si>
  <si>
    <t>PI 2c</t>
  </si>
  <si>
    <t>Narzędzie 26</t>
  </si>
  <si>
    <t>2c</t>
  </si>
  <si>
    <t>Nr priorytetu inwestycyjnego</t>
  </si>
  <si>
    <t>Kategoria interwencji</t>
  </si>
  <si>
    <t>Działanie - nazwa</t>
  </si>
  <si>
    <t>Działanie - kod</t>
  </si>
  <si>
    <t>081</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</si>
  <si>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</si>
  <si>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</si>
  <si>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</si>
  <si>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</si>
  <si>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</si>
  <si>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</si>
  <si>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</si>
  <si>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</si>
  <si>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</si>
  <si>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</si>
  <si>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</si>
  <si>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</si>
  <si>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</si>
  <si>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</si>
  <si>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</si>
  <si>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</si>
  <si>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</si>
  <si>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</si>
  <si>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</si>
  <si>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</si>
  <si>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</si>
  <si>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</si>
  <si>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</si>
  <si>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</si>
  <si>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</si>
  <si>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</si>
  <si>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</si>
  <si>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</si>
  <si>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</si>
  <si>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</si>
  <si>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Nie</t>
  </si>
  <si>
    <t>Tak</t>
  </si>
  <si>
    <t>Zakres</t>
  </si>
  <si>
    <t>9a</t>
  </si>
  <si>
    <t>NIE</t>
  </si>
  <si>
    <t xml:space="preserve">Tabela 3. Wykaz działań na rzecz COVID-19 na podstawie informacji przekazanych do SKS </t>
  </si>
  <si>
    <t>Tabela 4: Ewaluacje w ochronie zdrowia</t>
  </si>
  <si>
    <t xml:space="preserve">Tabela 5: Wybrane efekty działań </t>
  </si>
  <si>
    <t>PI 8vi</t>
  </si>
  <si>
    <t>PI 9a</t>
  </si>
  <si>
    <t>PI 9iv</t>
  </si>
  <si>
    <t>Aktywne i zdrowe starzenie się</t>
  </si>
  <si>
    <t>053</t>
  </si>
  <si>
    <t>8vi</t>
  </si>
  <si>
    <t>9iv</t>
  </si>
  <si>
    <t>Narzędzie 5</t>
  </si>
  <si>
    <t>Narzędzie 14</t>
  </si>
  <si>
    <t>Narzędzie 13</t>
  </si>
  <si>
    <t>II kwartał 2018</t>
  </si>
  <si>
    <t>Narzędzie 2</t>
  </si>
  <si>
    <t>IV kwartał 2018</t>
  </si>
  <si>
    <t>Narzędzie 18</t>
  </si>
  <si>
    <t>IV kwartał 2019</t>
  </si>
  <si>
    <t>I kwartał 2020</t>
  </si>
  <si>
    <t>IV kwartał 2020</t>
  </si>
  <si>
    <t>Narzędzie 16</t>
  </si>
  <si>
    <t>IV posiedzenie KS</t>
  </si>
  <si>
    <t>XI posiedzenie KS</t>
  </si>
  <si>
    <t>XII posiedzenie KS</t>
  </si>
  <si>
    <t>XV posiedzenie KS</t>
  </si>
  <si>
    <t>XX posiedzenie KS</t>
  </si>
  <si>
    <t>XXIII posiedzenie KS</t>
  </si>
  <si>
    <t>tryb obiegowy</t>
  </si>
  <si>
    <t>TAK</t>
  </si>
  <si>
    <t>tak</t>
  </si>
  <si>
    <t>Nie dotyczy</t>
  </si>
  <si>
    <t>Czy w 2021 r. realizowali Państwo ewaluację z zakresu ochrony zdrowia (w całości lub częściowo poświęconej wsparciu ze środków UE ochrony zdrowia)?</t>
  </si>
  <si>
    <t>TAK/NIE/NIE DOTYCZY</t>
  </si>
  <si>
    <t>NIE DOTYCZY</t>
  </si>
  <si>
    <t>Kolumna1</t>
  </si>
  <si>
    <t>Jeżeli tak proszę o krótką informację o wynikach ewaluacji (5 zdań)</t>
  </si>
  <si>
    <t>Liczba podmiotów, które udostępniły on-line informacje sektora publicznego (szt.)</t>
  </si>
  <si>
    <t>Liczba osób objętych programem zdrowotnym dzięki EFS (os.)</t>
  </si>
  <si>
    <t>Poziom wykonania wskaźnika [%]</t>
  </si>
  <si>
    <t>Liczba osób, które dzięki interwencji EFS zgłosiły się na badanie profilaktyczne (os.)</t>
  </si>
  <si>
    <t>Ludność objęta ulepszonymi usługami zdrowotnymi (os.)</t>
  </si>
  <si>
    <t>Liczba wspartych podmiotów leczniczych (szt.)</t>
  </si>
  <si>
    <t>Liczba wspartych w programie miejsc świadczenia usług zdrowotnych, istniejących po zakończeniu projektu (szt.)</t>
  </si>
  <si>
    <t xml:space="preserve"> </t>
  </si>
  <si>
    <t>Komentarz</t>
  </si>
  <si>
    <t>Poddziałanie - kod</t>
  </si>
  <si>
    <t>Poddziałanie - nazwa</t>
  </si>
  <si>
    <t>Zgodnie z planami IP/IZ środki dedykowane wyłącznie obszarowi zdrowie - wsparcie UE - EFRR [euro]</t>
  </si>
  <si>
    <t>Zgodnie z planami IP/IZ środki dedykowane wyłącznie obszarowi zdrowie - wsparcie UE - EFS [euro]</t>
  </si>
  <si>
    <t>Ogółem</t>
  </si>
  <si>
    <t>Zgodnie z planami IP/IZ środki dedykowane wyłącznie obszarowi zdrowie 
- budżet państwa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</si>
  <si>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</si>
  <si>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Zgodnie z planami IP/IZ środki dedykowane wyłącznie obszarowi zdrowie 
- inne [euro]</t>
  </si>
  <si>
    <t>9 = [10+11+12]</t>
  </si>
  <si>
    <t>14 = [7+8+9+13]</t>
  </si>
  <si>
    <t>Miejsce na komentarz (m.in. w zakresie ewentualnych zmian)</t>
  </si>
  <si>
    <t>Wsparcie UE [euro] - alokacja</t>
  </si>
  <si>
    <t>Krajowe środki publiczne [euro] - alokacja</t>
  </si>
  <si>
    <t>Krajowe środki prywatne [euro] - alokacja</t>
  </si>
  <si>
    <t>Finansowanie ogółem [euro] 
Zgodnie z planami IP/IZ środki dedykowane wyłącznie obszarowi zdrowie 
- finansowanie ogółem [euro] - alokacja</t>
  </si>
  <si>
    <t xml:space="preserve">Wartość podpisanych umów - wsparcie UE [pln] </t>
  </si>
  <si>
    <t>Wartość podpisanych umów - wartośc wydatków kwalifikowalnych [pln]</t>
  </si>
  <si>
    <t>Wartość podpisanych umów - wartośc wydatków ogółem [pln]</t>
  </si>
  <si>
    <t>Wartość osiągnięta (stan na 31.12.2021 r.)</t>
  </si>
  <si>
    <t>Wartość docelowa (stan na 31.12.2021 r.)</t>
  </si>
  <si>
    <t>Narzędzie 4</t>
  </si>
  <si>
    <t>XIII posiedzenie KS</t>
  </si>
  <si>
    <t>Narzędzie 17</t>
  </si>
  <si>
    <t>XVII posiedzenie KS</t>
  </si>
  <si>
    <t>III kwartał 2019</t>
  </si>
  <si>
    <t>II kwartał 2019</t>
  </si>
  <si>
    <t>XXII posiedzenie KS</t>
  </si>
  <si>
    <t>III kwartał 2020</t>
  </si>
  <si>
    <t>XXIV posiedzenie KS</t>
  </si>
  <si>
    <t>nie</t>
  </si>
  <si>
    <t>Liczba osób zagrożonych ubóstwem lub wykluczeniem społecznym objętych usługami zdrowotnymi w programie (os.)</t>
  </si>
  <si>
    <t>Świętokrzyskie</t>
  </si>
  <si>
    <t>konkurs</t>
  </si>
  <si>
    <t>RPO WSW.7.K.5</t>
  </si>
  <si>
    <t>40/2017/XIII</t>
  </si>
  <si>
    <t xml:space="preserve">Wojewódzki Szpital Specjalistyczny im. Św. Rafała w Czerwonej Górze </t>
  </si>
  <si>
    <t xml:space="preserve">Czerwona Góra </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</si>
  <si>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oddechowego</t>
  </si>
  <si>
    <t>zakup aparatury medycznej, sprzętu do dezynfekcji, labolatorium, roboty budowlane</t>
  </si>
  <si>
    <t>Rozszerzenie zakresu realizowanego projektu. Część zadań Covidowych dofinansowane zostało w 100% kosztów kwalfikowalnych. Wkład krajowy zawiera również koszty niekwalfikowalne.Zwiększeniu uległo również zadanie podstawowe  ,,Budowy nowego pawilonu oraz przebudowa I piętra segmentua A wraz z doposażeniem z przeznaczeniem na Świętokrzyskie Centrum Chorób Płuc w Wojewódzkim Szpitalu Specjalistycznym im. św. Rafała w Czerwonej Górze'' o kwotę 8 214 360,56 zł z UE oraz 966 395,36 zł z budżetu państwa (Uchwała 2540/20 z dnia 14.08.2020r.)</t>
  </si>
  <si>
    <t xml:space="preserve">Regionalne Centrum Naukowo Technologiczne </t>
  </si>
  <si>
    <t>Podzamcze Chęcińskie</t>
  </si>
  <si>
    <t>zakup sprzętu i aparatury laboratoryjnej</t>
  </si>
  <si>
    <t>RPO WSW.7.K.2</t>
  </si>
  <si>
    <t>Wojewódzki Szpital Zespolony w Kielcach</t>
  </si>
  <si>
    <t>Kielce</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</si>
  <si>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t>
  </si>
  <si>
    <t>zakup aparatury medycznej, środków ochrony osobistej, labolatorium, roboty budowlane</t>
  </si>
  <si>
    <t xml:space="preserve">Rozszerzenie zakresu realizowanego projektu, jeden z trzech projektów wybrany do dofinansowania w tym konkursie http://www.funduszeeuropejskie.gov.pl/media/50244/Lista_podstawowa.pdf Część zadań Covidowych dofinansowane zostało w 100% kosztów kwalfikowalnych. </t>
  </si>
  <si>
    <t xml:space="preserve">Świętokrzyskie Centrum Onkologii w Kielcach </t>
  </si>
  <si>
    <t>zakup aparatury medycznej i diagnostycznej, sprzętu do dezynfekcji, sprzętu komputerowego, roboty budowlane, labolatorium</t>
  </si>
  <si>
    <t>Zespół Opieki Zdrowotnej w Końskich</t>
  </si>
  <si>
    <t>Końskie</t>
  </si>
  <si>
    <t>Szpital Specjalistyczny ARTMEDIK Sp. Z o.o. Jędrzejów</t>
  </si>
  <si>
    <t>Jędrzejów</t>
  </si>
  <si>
    <t xml:space="preserve">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 </t>
  </si>
  <si>
    <t>zakup aparatury medycznej, zakup materiałów budowlanych celem utworzxenie miejsc buforowych</t>
  </si>
  <si>
    <t>W tym za kwotę 800 000 zł zakup sprzętu, który zostanie użyczony Szpitalowi Specjalistycznemu ARTMEDIK sp. z o.o. w Jędrzejowie, w wydatkach na Covid występują koszty niekwalfikowalne</t>
  </si>
  <si>
    <t xml:space="preserve">Zespół Opieki Zdrowotnej w Skarżysku – Kamiennej Szpital Powiatowy im. M. Skłodowskiej – Curie </t>
  </si>
  <si>
    <t>Skarżysko-Kamienna</t>
  </si>
  <si>
    <t>zakup aparatury medycznej, sprzętu do dezynfekcji</t>
  </si>
  <si>
    <t>Rozszerzenie zakresu realizowanego projektu, jeden z trzech projektów wybrany do dofinansowania w tym konkursie http://www.funduszeeuropejskie.gov.pl/media/50244/Lista_podstawowa.pdf
Kolumna O i Q zawiera również koszty niekwalfikowalne</t>
  </si>
  <si>
    <t xml:space="preserve">Zakład Opieki Zdrowotnej we Włoszczowie </t>
  </si>
  <si>
    <t>Włoszczowa</t>
  </si>
  <si>
    <t>zakup aparatury medycznej, sprzętu do dezynfekcji, środków ochrony osobistej</t>
  </si>
  <si>
    <t>RPO WSW.7.K.9</t>
  </si>
  <si>
    <t>76/2017/XV</t>
  </si>
  <si>
    <t>Świętokrzyskie Centrum Psychiatrii w Morawicy</t>
  </si>
  <si>
    <t>Morawica</t>
  </si>
  <si>
    <t>Wsparcie regionalnych podmiotów leczniczych, które realizują kompleksową opiekę zdrowotną na rzecz osób dorosłych i / lub dzieci oraz młodzieży z zaburzeniami psychicznymi.</t>
  </si>
  <si>
    <t>zakup aparatury medycznej i diagnostycznej, środków ochrony osobistej, środków dezynfekujących</t>
  </si>
  <si>
    <t xml:space="preserve">Rozszerzenie zakresu realizowanego projektu. Jeden z czterech projektów wybrany do dofinansowania w tym konkursie https://www.funduszeeuropejskie.gov.pl/media/70376/Lista_projektow_7_3_200.pdf 
</t>
  </si>
  <si>
    <t>RPO WSW.7.K.11</t>
  </si>
  <si>
    <t>69/2018/XIX</t>
  </si>
  <si>
    <t>Szpital Specjalistyczny Ducha Świętego w Sandomierzu</t>
  </si>
  <si>
    <t>Sandomierz</t>
  </si>
  <si>
    <t>Wsparcie regionalnych podmiotów leczniczych, które realizują szpitalne świadczenia opieki zdrowotnej w zakresie neonatologii i/lub pediatrii</t>
  </si>
  <si>
    <t>zakup aparatury medycznej i diagnostycznej, roboty budowlane</t>
  </si>
  <si>
    <t xml:space="preserve">Rozszerzenie zakresu realizowanego projektu. Jeden z trzech projektów wybrany do dofinansowania w tym konkursie.
Kolumna O i Q obejmuje również koszt niekwalfikowalny. </t>
  </si>
  <si>
    <t xml:space="preserve">Szpital Świętego Leona sp. z o.o. w Opatowie </t>
  </si>
  <si>
    <t>Opatów</t>
  </si>
  <si>
    <t>zakup aparatury medycznej, środków ochrony osobistej</t>
  </si>
  <si>
    <t xml:space="preserve">Zespół Opieki Zdrowotnej w Ostrowcu Świętokrzyskim </t>
  </si>
  <si>
    <t>Ostrowiec Świętokrzyski</t>
  </si>
  <si>
    <t>zakup aparatury medycznej, roboty budowlane, zakup środków dezynfekujących</t>
  </si>
  <si>
    <t xml:space="preserve">Powiatowy Zakład Opieki Zdrowotnej w Starachowicach </t>
  </si>
  <si>
    <t>Starachowice</t>
  </si>
  <si>
    <t>zakup aparatury medycznej</t>
  </si>
  <si>
    <t>Samodzielny Publiczny Zespół Zakładów Opieki Zdrowotnej w Staszowie</t>
  </si>
  <si>
    <t>Staszów</t>
  </si>
  <si>
    <t xml:space="preserve">Wsparcie regionalnych podmiotów leczniczych, które realizują szpitalne świadczenia opieki zdrowotnej w zakresie neonatologii i/lub pediatrii
</t>
  </si>
  <si>
    <t>zakup aparatury medycznej, urządzeń dezynfekujących</t>
  </si>
  <si>
    <t>Rozszerzenie zakresu realizowanego projektu. Jeden z trzech projektów wybrany do dofinansowania w tym konkursie.
Kolumna Oi Q zawiera również koszty niekwalfikowalne.</t>
  </si>
  <si>
    <t xml:space="preserve">Zespół Opieki Zdrowotnej w Busku Zdroju </t>
  </si>
  <si>
    <t>Busko Zdrój</t>
  </si>
  <si>
    <t>zakup aparatury medycznej, roboty budowlane</t>
  </si>
  <si>
    <t xml:space="preserve">Zespół Opieki Zdrowotnej w Pińczowie </t>
  </si>
  <si>
    <t>Pińczów</t>
  </si>
  <si>
    <t xml:space="preserve">Zespół Opieki Zdrowotnej w Kazimierzy Wielkiej </t>
  </si>
  <si>
    <t>Kazimierza Wielka</t>
  </si>
  <si>
    <t>Świętokrzyskie Centrum Matki i Noworodka - Szpital Specjalistyczny w Kielcach</t>
  </si>
  <si>
    <t>Szpital Specjalistyczny w Kielcach</t>
  </si>
  <si>
    <t xml:space="preserve">Rozszerzenie zakresu projektu. Jeden z trzech projektów wybrany do dofinansowania w tym konkursie.Kwota dofinansowania obejmuje również sprzęt na użyczenie dla Szpitala Kieleckiego w wysokości 1 032 246,02 zł </t>
  </si>
  <si>
    <t xml:space="preserve">Szpital Powiatowy w Chmielniku </t>
  </si>
  <si>
    <t>Chmielnik</t>
  </si>
  <si>
    <t>zakup aparatury medycznej i środków ochrony osobistej</t>
  </si>
  <si>
    <t>RPO WSW.7.K.6</t>
  </si>
  <si>
    <t>87/2016</t>
  </si>
  <si>
    <t>Uzdrowisko Busko-Zdrój Spółka Akcyjna</t>
  </si>
  <si>
    <t>Busko-Zdrój</t>
  </si>
  <si>
    <t>Wsparcie oddziałów oraz innych jednostek i komórek organizacyjnych regionalnego LECZNICTWA UZDROWISKOWEGO  dedykowane chorobom układu krążenia oraz chorobom układu kostno-stawowego i mięśniowego - dedykowany wyłącznie dla OSI Obszar uzdrowiskowy</t>
  </si>
  <si>
    <t>Zakup aparatury medycznej</t>
  </si>
  <si>
    <t xml:space="preserve">Rozszerzenie zakresu projrektu o część skierowaną na walkę z wirusem. Część dofinansowania unijnego na 100% kosztów kwalfikowalnych. </t>
  </si>
  <si>
    <t>RPO WSW.7.K.4</t>
  </si>
  <si>
    <t>Wsparcie regionalnych podmiotów leczniczych dedykowane chorobom układu kostno-stawowego i/lub mięśniowego</t>
  </si>
  <si>
    <t>Zakup aparatury medycznej i środków do dezynfekcji</t>
  </si>
  <si>
    <t xml:space="preserve">Rozszerzenie zakresu projrektu o część skierowaną na walkę z wirusem. </t>
  </si>
  <si>
    <t>Projekt w trybie nadzwyczajnym</t>
  </si>
  <si>
    <t>Miasto Kielce</t>
  </si>
  <si>
    <t>Przeciwdziałanie i ograniczanie skutków epidemii COVID-19 na terenie powiatu grodzkiego - Miasta Kielce</t>
  </si>
  <si>
    <t>Zakup środków ochrony indywidualnej, sprzętu jednorazowego użytku oraz innych zakupów bieżących, niezbędnych do działań na rzecz zapobiegania rozprzestrzenianiu się wirusa COVID-19.</t>
  </si>
  <si>
    <t>W ramach projektu zostaną zakupione środki ochrony indywidualnej, płyny do dezynfekcji, generatory ozonu, ozonatory, które zostaną rozdysponowane pomiędzy podmioty objęte wsparciem. Zaplanowano również 2 usługi dezynfekcji przestrzeni publicznych. 
Projekt będzie obejmował wsparciem w szczególności: personel medyczny, podmioty/osoby zaangażowane w walkę z epidemią COVID-19, narażone na skutki rozprzestrzeniania się epidemii na terenie  Miasta Kielce oraz prowadzących działania w ramach łagodzenia skutków koronawirusa.  Numer proejktu RPSW.09.02.03-26-0015/20</t>
  </si>
  <si>
    <t xml:space="preserve">Szpital im. Św. Aleksandra w Kielcach
</t>
  </si>
  <si>
    <t>Samodzielny Publiczny Zakład Opieki Zdrowotnej Ministerstwa Spraw Wewnętrznych i Administracji w Kielcach</t>
  </si>
  <si>
    <t>Komenda Miejska Policji w Kielcach</t>
  </si>
  <si>
    <t>Komenda Miejska Państwowej Straży Pożarnej w Kielcach</t>
  </si>
  <si>
    <t>Ochotnicza Straż Pożarna w Kielcach</t>
  </si>
  <si>
    <t>Grupa Ratownictwa PCK Kielce</t>
  </si>
  <si>
    <t>Miejskie Przedsiębiorstwo Komunikacji sp. z o.o. w Kielcach</t>
  </si>
  <si>
    <t>Zarząd Transportu Miejskiego</t>
  </si>
  <si>
    <t>Rejonowe Przedsiębiorstwo Zieleni i Usług Komunalnych w Kielcach</t>
  </si>
  <si>
    <t>Hufiec ZHP Kielce – Miasto</t>
  </si>
  <si>
    <t>Miejski Ośrodek Pomocy Rodzinie w Kielce i jego jednostki/placówki – 21</t>
  </si>
  <si>
    <t>Żłobki – wsparciem objętych zostanie 6 zakładów opiekuńczo-wychowawczy dla dzieci do lat 3</t>
  </si>
  <si>
    <t>Przedszkola – wsparciem objętych zostanie 33 instytucje opiekuńczo-wychowawcze</t>
  </si>
  <si>
    <t>Starostwo Powiatowe 
w Pińczowie</t>
  </si>
  <si>
    <t>Powiat pińczowski - bezpieczny w epidemii.</t>
  </si>
  <si>
    <t>Zakpu środków ochrony indywidualnej, sprzętu jednorazowego użytku oraz innych zakupów bieżących w związku z działaniami na rzecz zwalczania koronawirusa SARS-CoV-2 w placówkach medycznych i świadczeń społecznych na terenie powiatu pińczowskiego</t>
  </si>
  <si>
    <r>
      <t xml:space="preserve">Wnioskodawca zaplanował, że w ramach projektu wszystkim podmiotom zostaną przekazane środki ochrony indywidualnej i płyny do dezynfekcji. Zostanie zakupiony sprzęt do dezynfekcji pomieszczeń, środków transportu i miejsc publicznych.
</t>
    </r>
    <r>
      <rPr>
        <b/>
        <sz val="10"/>
        <rFont val="Calibri"/>
        <family val="2"/>
        <charset val="238"/>
        <scheme val="minor"/>
      </rPr>
      <t>Szpital powiatowy w Pińczowie zostanie doposażony w niezbędne środki trwałe:</t>
    </r>
    <r>
      <rPr>
        <sz val="10"/>
        <rFont val="Calibri"/>
        <family val="2"/>
        <charset val="238"/>
        <scheme val="minor"/>
      </rPr>
      <t xml:space="preserve"> 1 aparat USG oraz 1 sterylizator. 
Zaplanowano również zakup sprzętu medycznego dla szpitala tj. m.in.:  pulsoksymetru, wózka do transportu pacjentów, ozonatorów, zestawów do tlenoterapii, pomp infuzyjnych, zamgławiaczy,  termometrów bezdotykowych czy ssaków i mat dezynfekcyjnych.
Zostały zaplanowane również dodatkowe środki finansowe dla personelu medycznego.  Numer proejktu RPSW.09.02.03-26-0013/20</t>
    </r>
  </si>
  <si>
    <t xml:space="preserve">Szpital powiatowy w Pińczowie
</t>
  </si>
  <si>
    <t>Samorządowe Ośrodki Opieki Zdrowotnej w powiecie pińczowskim – 11 ośrodków</t>
  </si>
  <si>
    <t>Komenda Powiatowa Policji w Pińczowie</t>
  </si>
  <si>
    <t>Komenda Powiatowa Państwowej Straży Pożarnej w Pińczowie, oraz po 5 jednostek Ochotniczych Straży Pożarnych z pięciu gmin powiatu</t>
  </si>
  <si>
    <t>Powiatowe Centrum Pomocy Rodzinie</t>
  </si>
  <si>
    <t>Gminne Ośrodki Pomocy Społecznej</t>
  </si>
  <si>
    <t>Powiatowe instytucje administracyjne</t>
  </si>
  <si>
    <t>Starostwo Powiatowe 
w Kielcach</t>
  </si>
  <si>
    <t>Projekt skierowany jest do gmin: Bodzentyn, Chęciny, Chmielnik, Daleszyce, Łagów, Morawica, Nowa Słupia, Pierzchnica, Bieliny, Górno, Łopuszno, Masłów, Miedziana Góra, Mniów, Piekoszów, Raków, Sitkówka Nowiny, Strawczyn i Zagnańsk.</t>
  </si>
  <si>
    <t>Powiat kielecki w walce z koronawirusem SARS-CoV-2 - działania zmierzające do przeciwdziałania i zwalczenia epidemii</t>
  </si>
  <si>
    <r>
      <t xml:space="preserve">W ramach projektu zostaną przekazane środki ochrony indywidualnej i płyny do dezynfekcji. Zostanie zakupiony sprzęt do dezynfekcji pomieszczeń (sterylizatory, lampy bakteriobójcze, ozonatory, maty dezynfekcyjne) oraz drobny sprzęt medyczny jak termometry bezdotykowe, chłodziarki do przechowywania materiału skażonego.
</t>
    </r>
    <r>
      <rPr>
        <b/>
        <sz val="10"/>
        <rFont val="Calibri"/>
        <family val="2"/>
        <charset val="238"/>
        <scheme val="minor"/>
      </rPr>
      <t>Wsparcie Świętokrzyskiego Centrum Matki i Noworodka w Kielcach polega na doposażeniu szpitala w niezbędny sprzęt stanowiący środek trwały:</t>
    </r>
    <r>
      <rPr>
        <sz val="10"/>
        <rFont val="Calibri"/>
        <family val="2"/>
        <charset val="238"/>
        <scheme val="minor"/>
      </rPr>
      <t xml:space="preserve"> 1 aparat do fumigacji oraz 1 aparat do szybkiej diagnostyki molekularnej w kierunku wirusa CoV-2. 
</t>
    </r>
    <r>
      <rPr>
        <b/>
        <sz val="10"/>
        <rFont val="Calibri"/>
        <family val="2"/>
        <charset val="238"/>
        <scheme val="minor"/>
      </rPr>
      <t>Szpital Powiatowy w Chmielniku otrzyma w ramach projektu środki trwałe:</t>
    </r>
    <r>
      <rPr>
        <sz val="10"/>
        <rFont val="Calibri"/>
        <family val="2"/>
        <charset val="238"/>
        <scheme val="minor"/>
      </rPr>
      <t xml:space="preserve"> 1 sterylizator podręczny, 3 myjnie dezynfektor, 1 Videolaryngoskop z endoskopem intubacyjnym oraz 6 bronchoskopów.
Dodatkowo dla ww. szpitala zaplanowano zakup sprzętu medycznego, np.: aparatu EKG, pomp infuzyjnych, aparatu do dekontaminacji, materace przeciwodleżynowe czy dodatkowe zestawy pościeli.
Zaplanowano również wynagrodzenie dla personelu medycznego za dodatkowe dyżury (wkład własny Beneficjenta).  Numer proejktu RPSW.09.02.03-26-0014/20</t>
    </r>
  </si>
  <si>
    <t xml:space="preserve">Świętokrzyskie Centrum Matki i Noworodka – szpital powiatowy
</t>
  </si>
  <si>
    <t>Szpital Powiatowy w Chmielniku</t>
  </si>
  <si>
    <t>Powiatowe Centrum Usług Medycznych</t>
  </si>
  <si>
    <t>ZOL w Chmielniku</t>
  </si>
  <si>
    <t>PCPR</t>
  </si>
  <si>
    <t>Powiatowe Młodzieżowe Ośrodki Wychowawcze</t>
  </si>
  <si>
    <t>Powiatowe Szkolne Schronisko Młodzieżowe w Chęcinach</t>
  </si>
  <si>
    <t>Rodzinne domy dziecka</t>
  </si>
  <si>
    <t>Zastępcze rodziny zawodowe</t>
  </si>
  <si>
    <t>Placówki Opiekuńczo-Wychowawcze typu rodzinnego</t>
  </si>
  <si>
    <t>Komisariaty i posterunku na terenie powiatu</t>
  </si>
  <si>
    <t>Powiatowy Zespół ds. Orzekania o Niepełnosprawności</t>
  </si>
  <si>
    <t>Komenda Miejska Straży Pożarnej w Kielcach</t>
  </si>
  <si>
    <t>Ochotnicze Straże Pożarne z terenu powiatu</t>
  </si>
  <si>
    <t>Gminne i Miejsko-Gminne OPS</t>
  </si>
  <si>
    <t>Publiczne/Samorządowe i Niepubliczne Zakłady Opieki Zdrowotnej</t>
  </si>
  <si>
    <t>Domy Opieki (publiczne i niepubliczne)</t>
  </si>
  <si>
    <t>Środowiskowe Domy Samopomocy</t>
  </si>
  <si>
    <t>Zakłady Opiekuńczo-Lecznicze</t>
  </si>
  <si>
    <t xml:space="preserve">Powiat Sandomierski </t>
  </si>
  <si>
    <t>Projekt skierowany jest do gmin: Sandomierz, Klimontów, Koprzywnica, Zawichost, Dwikozy, Łoniów, Obrazów, Samborzec, Wilczyce.</t>
  </si>
  <si>
    <t>Wsparcie powiatu sandomierskiego w walce z koronawirusem.</t>
  </si>
  <si>
    <t xml:space="preserve">Zakup środków ochrony osobistej, środków dezynfekujących/higienicznych oraz zakup niezbędnej aparatury medycznej
</t>
  </si>
  <si>
    <t>W ramach projektu wszystkim podmiotom zaplanowanym do objęcia wsparciem zostaną przekazane środki ochrony indywidualnej i płyny do dezynfekcji.
Szpital powiatowy w Sandomierzu oprócz środków ochrony osobistej otrzyma dodatkowe wsparcie w postaci zakupu: aparatu do EKG, ssaków elektrycznych, kardiomonitorów, pomp infuzyjnych, pulsoksymetrów, inhalatorów czy lamp bakteriobójczych. Zaplanowano również zakup 167 łóżek elektrycznych z wyposażeniem oraz szafkami oraz dodatkowe wynagrodzenie dla personelu medycznego za nadgodziny (wkład własny Beneficjenta). Numer proejktu RPSW.09.02.03-26-0023/20</t>
  </si>
  <si>
    <t xml:space="preserve">Szpital św. Ducha w Sandomierzu – szpital powiatowy
</t>
  </si>
  <si>
    <t>Przychodnie Podstawowej Opieki Zdrowotnej.</t>
  </si>
  <si>
    <t>Dom Pomocy Społecznej w Sandomierzu</t>
  </si>
  <si>
    <t>Środowiskowy Dom Samopomocy</t>
  </si>
  <si>
    <t>Ośrodki Pomocy Społecznej</t>
  </si>
  <si>
    <t>Komenda Powiatowa Policji</t>
  </si>
  <si>
    <t>Komenda Powiatowa Państwowej Straży Pożarnej oraz ochotnicze jednostki straży pożarnej</t>
  </si>
  <si>
    <t>Grupy Ratownictwa PCK z terenu powiatu sandomierskiego</t>
  </si>
  <si>
    <t>Starostwo Powiatowe 
w Jędrzejowie</t>
  </si>
  <si>
    <t>Projekt jest skierowany do gmin: Jędrzejów, Małogoszcz, Sędziszów, Imielno, Nagłowice, Oksa, Słupia, Sobków i Wodzisław.</t>
  </si>
  <si>
    <t>Zwalczanie skutków epidemii COVID-19 w powiecie jędrzejowskim.</t>
  </si>
  <si>
    <t>Zakup środków ochrony osobistej, płynów do dezynfekcji, sprzętu ( kardiomonitor, pompa infuzyjna, aparat EKG, defibrylator, łóżka szpitalne,  maceratory, oraz urządzenie służące do kompresji klatki piersiowej i reanimacji).</t>
  </si>
  <si>
    <r>
      <t xml:space="preserve">W ramach projektu wszystkim podmiotom zaplanowanym do objęcia wsparciem zostaną przekazane środki ochrony indywidualnej i płyny do dezynfekcji.
Zaplanowano również zakup sprzętu do dezynfekcji: ekranów izolujących  przed COVID-19, oczyszczaczy powietrza pokojowych, urządzeń do dezynfekcji pomieszczeń, generatorów ozonu, jak również zakup lamp antybakteryjnych,  sterylizatorów, opryskiwaczy plecakowych, dozowników. 
</t>
    </r>
    <r>
      <rPr>
        <b/>
        <sz val="10"/>
        <rFont val="Calibri"/>
        <family val="2"/>
        <charset val="238"/>
        <scheme val="minor"/>
      </rPr>
      <t>Wnioskodawca zadeklarował zakup 4 mobilnych kabin dezynfekcyjnych (jako środek trwały)</t>
    </r>
    <r>
      <rPr>
        <sz val="10"/>
        <rFont val="Calibri"/>
        <family val="2"/>
        <charset val="238"/>
        <scheme val="minor"/>
      </rPr>
      <t xml:space="preserve">, jednak na tym etapie nie wskazał którym podmiotom zostaną one przekazane.
</t>
    </r>
    <r>
      <rPr>
        <b/>
        <sz val="10"/>
        <rFont val="Calibri"/>
        <family val="2"/>
        <charset val="238"/>
        <scheme val="minor"/>
      </rPr>
      <t>Natomiast szpital powiatowy w Jędrzejowie zostanie doposażony w środki trwałe</t>
    </r>
    <r>
      <rPr>
        <sz val="10"/>
        <rFont val="Calibri"/>
        <family val="2"/>
        <charset val="238"/>
        <scheme val="minor"/>
      </rPr>
      <t xml:space="preserve"> tj.: kardiomonitor, pompa infuzyjna, aparat EKG, defibrylator, łóżka szpitalne,  maceratory, oraz urządzenie służące do kompresji klatki piersiowej i reanimacji. Zostaną również zakupione dodatkowe łóżka szpitalne elektryczne, zmiany pościeli, pompy infuzyjne oraz aparaty EKG.
W projekcie zaplanowano również przeprowadzenie 2 000 testów na obecność COVID-19. Numer proejktu RPSW.09.02.03-26-0020/20</t>
    </r>
  </si>
  <si>
    <t xml:space="preserve">Szpital powiatowy w Jędrzejowie
</t>
  </si>
  <si>
    <t>Urzędy Gmin powiatu buskiego</t>
  </si>
  <si>
    <t>Starostwo powiatowe</t>
  </si>
  <si>
    <t>Domy dziecka</t>
  </si>
  <si>
    <t>Placówki Opiekuńczo-Wychowawcze</t>
  </si>
  <si>
    <t>Komenda Powiatowa Państwowej Straży Pożarnej</t>
  </si>
  <si>
    <t>Ośrodki Pomocy Społecznej (wsparciem zostaną objęte DPS-y, które nie otrzymują wsparcia w ramach PO WER)</t>
  </si>
  <si>
    <t>Placówki POZ</t>
  </si>
  <si>
    <t>Powiatowe i gminne centra usług medycznych</t>
  </si>
  <si>
    <t xml:space="preserve"> Placówki Oświatowe</t>
  </si>
  <si>
    <t>Stacje Pogotowia Ratunkowego</t>
  </si>
  <si>
    <t>Powiatowe stacje sanitarno-epidemiologiczne</t>
  </si>
  <si>
    <t>RPO WSW.9.K.10</t>
  </si>
  <si>
    <t>Uchwała Nr 53/2018/XVIII 
z dnia 25 września 2018 r.</t>
  </si>
  <si>
    <t>Stowarzyszenie "Nadzieja Rodzinie"</t>
  </si>
  <si>
    <t>Deinstytucjonalizacja usług opieki medycznej nad osobami niesamodzielnymi – zależnymi z powodu zaburzeń psychicznych i/lub uzależnienia od alkoholu i/lub uzależnienia od substancji psychoaktywnych - wsparcie działalności hostelu dla osób uzależnionych.</t>
  </si>
  <si>
    <t>zakup środków do dezynfekcji i ochrony osobistej</t>
  </si>
  <si>
    <t>Rozszerzenie zakresu realizowanego projektu</t>
  </si>
  <si>
    <t>RPO WSW.9.K.5</t>
  </si>
  <si>
    <t>Uchwała nr 76/2017/XV 
z dnia 30 listopada 2017 r.</t>
  </si>
  <si>
    <t>CARITAS DIECEZJI KIELECKIEJ</t>
  </si>
  <si>
    <t>Deinstytucjonalizacja usług opieki medycznej nad osobami niesamodzielnymi - wsparcie Centrum Dziennej Opieki i Pielęgnacji</t>
  </si>
  <si>
    <t>RPO WSW.9.K.4</t>
  </si>
  <si>
    <t>Deinstytucjonalizacja usług opieki medycznej nad osobami niesamodzielnymi - DDOM, zgodnie ze standardem wypracowanym w ramach PO WER.</t>
  </si>
  <si>
    <t>RPO WSW.9.K.11</t>
  </si>
  <si>
    <t>Uchwała nr 69/2018/XIX 
z dnia 18 grudnia 2018 r.</t>
  </si>
  <si>
    <t>FONTIA Sp. z o. o.</t>
  </si>
  <si>
    <t>Deinstytucjonalizacja usług opieki medycznej nad osobami starszymi i  niesamodzielnymi - DDOM, zgodnie ze standardem wypracopwanym w ramach POWER. Usluga zdrowotna/medyczna (diagnoza ogólna pacjenta, badania ogólnego stanu zdrowia, wsparcie psychologiczne, konsulatacje lekarskie, w tym lekarzy specjalistów, opieka dietetyka i zespołu terapeutycznego).</t>
  </si>
  <si>
    <t>zakup urządzeń do dekontaminacji i ozonowania oraz środków do dezynfekcji i ochrony osobistej</t>
  </si>
  <si>
    <t>Uchwała nr 69/2018/XIX z dnia 18 grudnia 2018 r.</t>
  </si>
  <si>
    <t>Centrum Pielęgnacyjno Rehabilitacyjne "DOM" Bożena Chmielewska</t>
  </si>
  <si>
    <t xml:space="preserve">Deinstytucjonalizacja usług opieki medycznej nad osobami starszymi i  niesamodzielnymi - DDOM, zgodnie ze standardem wypracopwanym w ramach POWER. </t>
  </si>
  <si>
    <t>zakup środków czystości  i dezynfekcyjnych, środki ochrony osobistej</t>
  </si>
  <si>
    <t>RPO WSW.9.K.12</t>
  </si>
  <si>
    <t>Uchwała nr 19/2019/XX 
z dnia 19 marca 2019 r.</t>
  </si>
  <si>
    <t>Centrum Medyczne ZDROWIE</t>
  </si>
  <si>
    <t>Deinstytucjonalizacja usług opieki medycznej nad osobami starszymi i  niesamodzielnymi - kompleksowa opieka długoterminowa domowa.</t>
  </si>
  <si>
    <t>Zakup środków medycznej ochrony osobistej pacjentów, opiekunów faktycznych i personelu medycznego, zakup laptopa i drukarki, teleopieka medyczna.</t>
  </si>
  <si>
    <t>RPO WSW.8.K.16</t>
  </si>
  <si>
    <t>Uchwała nr 23/2019/O 
z dnia 16 maja 
2019 r.</t>
  </si>
  <si>
    <t xml:space="preserve">Komenda Wojewódzka Policji w Kielcach   </t>
  </si>
  <si>
    <t>KOMENDA MIEJSKA POLICJI W KIELCACH</t>
  </si>
  <si>
    <t>Projekt jest skierowany do gmin: Chęciny, Chmielnik,  Daleszyce,  Górno,  Masłów, Miedziana Góra,  Morawica,  Piekoszów, Nowiny,  Strawczyn,  Zagnańsk, Kielce.</t>
  </si>
  <si>
    <t>Wdrażanie programów zdrowotnych ukierunkowanych na eliminowanie zdrowotnych czynników ryzyka w miejscu pracy, w tym z zakresu ergonomii pracy - wsparcie pracowników Komendy Wojewódzkiej Policji.</t>
  </si>
  <si>
    <t>Działania profilaktyczne i doraźne w walce z COVID-19; zakup środków ochrony osobistej, urządzenia do ciągłej dezynfekcji powietrza, urządzenia do dekontaminacjii urządzenia niezbędne do przystosowania miesjca przeznaczonego na odbywanie kwarantanny.</t>
  </si>
  <si>
    <t>RPO WSW.9.K.13</t>
  </si>
  <si>
    <t>Fundacja Gramy z Tobą</t>
  </si>
  <si>
    <t>Deinstytucjonalizacja usług opieki medycznej nad osobami starszymi i  niesamodzielnymi - kompleksowa opieka długoterminowa, rehabilitacyjna oraz wsparcie dla opiekunów faktycznych.</t>
  </si>
  <si>
    <t xml:space="preserve">Zakup środków ochrony osobistej i dezynfekcji. Zatrudnienie dodatkowego kierowcy w ramach walki z COVID do przewozu uczestników projektu. </t>
  </si>
  <si>
    <t>Rozszerzenie zakresu realizowanego projektu. Zwiększenie w ramach COVID dotyczy tylko lidera.</t>
  </si>
  <si>
    <t>Oddział Świętokrzyski PTTK w Kielcach</t>
  </si>
  <si>
    <t>Szpital Świętego Leona w Opatowie</t>
  </si>
  <si>
    <t>RPO WSW.8.K.7</t>
  </si>
  <si>
    <t xml:space="preserve">Świętokrzyskie Centrum Onkologii Samodzielny Publiczny Zakład Opieki Zdrowotnej </t>
  </si>
  <si>
    <t>Celem głównym projektu jest zmniejszenie zapadalności na inwazyjną i nieinwazyjną chorobę pneumokokową u chorych z województwa świętokrzyskiego z najczęstszymi nowotworami litymi i hematologicznymi.</t>
  </si>
  <si>
    <t>Rozszerzenie zakresu realizowanego projektu. Numer proejktu RPSW.08.02.02-26-0006/18</t>
  </si>
  <si>
    <t>RPO WSW.8.K.14</t>
  </si>
  <si>
    <t>Uchwała nr 76/2017/XV 
z dnia 30 lisatopada 
2017 r.</t>
  </si>
  <si>
    <t>Zakład Doskonalenia Zawodowego w Kielcach</t>
  </si>
  <si>
    <t>Wsparcie profilaktyki nowotworowej ukierunkowanej na wczesne wykrywanie raka jelita grubego.</t>
  </si>
  <si>
    <t>zakup środków ochrony osobistej, zakup aparatury medycznej (inhalatora, spirometry, ssak elektryczny, maty dezynfekcyjne, termometry), testy.</t>
  </si>
  <si>
    <t xml:space="preserve">ARS-MED
</t>
  </si>
  <si>
    <t>Ostrowiec Świętokrzyski, Końskie, Sandomierz, Skarżysko-Kamienna, Starachowice, Staszów, Włoszczowa, Ostrowiec Świętokrzyski, Kielce</t>
  </si>
  <si>
    <t xml:space="preserve"> Szpital Specjalistyczny św.Łukasza w Końskich</t>
  </si>
  <si>
    <t>Szpital w Sanodomierzu</t>
  </si>
  <si>
    <t>Szpital w Skarżysku-Kamiennej</t>
  </si>
  <si>
    <t>Powiatowy Zakład Opieki Zdrowotnej w Starachowicach</t>
  </si>
  <si>
    <t>Szpital w Staszowie</t>
  </si>
  <si>
    <t>Niepubliczny Zakład Opieki Zdrowotnej Nowe Życie we Włoszczowie.</t>
  </si>
  <si>
    <t>NZOZ Maltanka</t>
  </si>
  <si>
    <t>NZOZ ENDOMED</t>
  </si>
  <si>
    <t>RPO WSW.8.K.3</t>
  </si>
  <si>
    <t>Uchwała nr 87/2016 z dnia 15 grudnia 
2016 r.</t>
  </si>
  <si>
    <t>Wojewódzki Ośrodek Medycyny Pracy</t>
  </si>
  <si>
    <t>Wczesne wykrywanie pylicy płuc dedykowane pracownikom z woj. święt. zawodowo narażonym na dział. pyłu zwłókniającego. Głównym założeniem projektu jest zwiększenie świadomości i wiedzy populacji osób pracujących w narażeniu na pył oraz wczesna diagnostyka  pylicy poprzez realizowanie interwencji o charakterze edukacyjno-zdrowotnym w środowisku pracy.</t>
  </si>
  <si>
    <t>RPO WSW.8.K.15</t>
  </si>
  <si>
    <t>Fundacja Centrum Europy Lokalnej</t>
  </si>
  <si>
    <t>1. Gmina Baćkowice.
2. Gmina Waśniów.</t>
  </si>
  <si>
    <t xml:space="preserve"> Baćkowice, Waśniów</t>
  </si>
  <si>
    <t>Wsparcie profilaktyki zdrowotnej i przeciwdziałanie zbyt wczesnemu opuszczaniu rynku pracy przez pracowników UG w Baćkowicach i Waśniowie i ich jednostek podległych  poprzez wdrożenie programu zdrowotnego ukierunkowanego na eliminowanie czynników ryzyka w pracy, w tym z zakresu ergonomii pracy.</t>
  </si>
  <si>
    <t>zakup środków ochrony osobistej, zakup kącików sanitarnych, zakup łóżek polowych</t>
  </si>
  <si>
    <t>RPO WSW.9.K.14</t>
  </si>
  <si>
    <t>Województwo Świętokrzyskie - obszar ZIT KOF</t>
  </si>
  <si>
    <t>Zakup środków ochronnych (w tym ubrania ochronne, maski, rękawiczki itp..) i dezynfekujących.</t>
  </si>
  <si>
    <t xml:space="preserve">Oddział Świętokrzyski PTTK w Kielcach. </t>
  </si>
  <si>
    <t>Gminny Ośrodek Sportu i Turystyki w Rudkach</t>
  </si>
  <si>
    <t>Rudki</t>
  </si>
  <si>
    <t>UTWORZENIE ŚWIETLIC ŚRODOWISKOWYCH W GMINIE NOWA SŁUPIA</t>
  </si>
  <si>
    <t>zakup środków ochrony osobistej, zakup testów i termometrów</t>
  </si>
  <si>
    <t>pozakonkursowy</t>
  </si>
  <si>
    <t>GMINA KIELCE / MIEJSKI OŚRODEK POMOCY RODZINIE</t>
  </si>
  <si>
    <t xml:space="preserve">Efekt-dostępność i rozwój usług społecznych w Kielcach </t>
  </si>
  <si>
    <t>zakup środków ochrony osobistej, zakup lampy bakteriobójczej</t>
  </si>
  <si>
    <t>Rozszerzenie zakresu realizowanego projektu. Numer proejktu RPSW.09.02.01-26-0092/18</t>
  </si>
  <si>
    <t>POWIAT STARACHOWICKI/POWIATOWE CENTRUM POMOCY RODZINIE W STARACHOWICACH</t>
  </si>
  <si>
    <t>Rozszerzenie zakresu realizowanego projektu.  Numer proejktu RPSW.09.02.01-26-0095/18</t>
  </si>
  <si>
    <t>Urząd Marszałkowski Województwa Świętokrzyskiego</t>
  </si>
  <si>
    <t>Stop wirusowi! Zapobieganie rozprzestrzeniania się COVID-19 w województwie świętokrzyskim.</t>
  </si>
  <si>
    <t>Wyposażenie Regionalnego Centrum Naukowo-Technologicznego w urządzenia i wyroby medyczne niezbędne do wykonywania testów na obecność wirusa. 
Pomoc psychologiczna, poradnictwo specjalistów, działania informacyjno-edukacyjne dla mieszkańców oraz wyposażenie podmiotów leczniczych w sprzęt, środki dezynfekujące i środki ochrony indywidualnej.</t>
  </si>
  <si>
    <t>Wojewódzki Szpital Specjalistyczny im. Św. Rafała w Czerwonej Górze</t>
  </si>
  <si>
    <t>Czerwona Góra</t>
  </si>
  <si>
    <t>Gmina Chęciny,
Miasto Kielce</t>
  </si>
  <si>
    <t xml:space="preserve">Laboratorium Regionalnego Centrum Naukowo-Technologicznego w Podzamczu (RCNT)
</t>
  </si>
  <si>
    <t>Świętokrzyskie Centrum Onkologii</t>
  </si>
  <si>
    <t>Świętokrzyskie Centrum Rehabilitacji w Czarnieckiej Górze</t>
  </si>
  <si>
    <t>Czarniecka Góra</t>
  </si>
  <si>
    <t>Świętokrzyskie Centrum Ratownictwa Medycznego i Transportu Sanitarnego</t>
  </si>
  <si>
    <t>Środki ochrony indywidualnej, Środki i urządzenia dezynfekujące i sterylizujące, testy do detekcji wirusa metodą PCR i wymazówki do pobierania materiału, Testy i wyposażenie pracowni badań molekularnych, urządzenie do automatycznej izolacji RNA wirusa SARS-CoV-2, tunel detekcyjny z funkcją dezynfekcji, aparat EKG, wyroby medyczne i materiały do gromadzenia odpadów, sprzęt medyczny i niezbędne wyposażenie,  Odzież ochronna dla personelu medycznego, Urządzenie do dezynfekcji pomieszczeń metodą, zamgławiania, planowany zakup: Aparat do badań USG klatki piersiowej, Analizator do badań molekularnych, Tunel dezynfekcyjny, Zamrażarka na osocze do laboratorium Numer proejktu RPSW.09.02.03-26-0009/20</t>
  </si>
  <si>
    <t>Urząd Marszałkowski Województwa Świętokrzyskiego - Wsparcie RCNT (zakup testów i doposażenie laboratorium)</t>
  </si>
  <si>
    <t>Urząd Marszałkowski Województwa Świętokrzyskiego - ROPS (działania edukacyjne dla mieszkańców)</t>
  </si>
  <si>
    <t>Urząd Marszałkowski Województwa Świętokrzyskiego - Departament Ochrony Zdrowia (wyposażenie innych podmiotów leczniczych w środki ochrony indywidualnej)</t>
  </si>
  <si>
    <t>POWIAT OSTROWIECKI</t>
  </si>
  <si>
    <t xml:space="preserve">Projekt skierowany jest do gmin: Waśniów, Kunów, Ćmielów, Bałtów, Bodzechów i Ostrowiec Św. </t>
  </si>
  <si>
    <t>Silni w walce z koronawirusem.</t>
  </si>
  <si>
    <t>Zakup środków ochrony indywidualne oraz niezbędnego sprzętu medycznego</t>
  </si>
  <si>
    <t>Rękawiczki nitrylowe oraz nitrylowe wzmocnione, Rękawice chirurgiczne sterylne, Maseczki jednorazowe (chirurgiczne), Maska FFP2, Maska FFP3, Maseczki wielokrotnego użytku (wykonane z materiału), Przyłbice ochronne, Płyny do dezynfekcji rąk, Płyny do dezynfekcji powierzchni, Kombinezony ochronne z kapturem, Gogle, Fartuchy chirurgiczne, Fartuch fizelinowy jednorazowy, Osłona na buty, Termometr elektroniczny bezdotykowy, Czepki fizelinowe jednorazowe, Mydła antybakteryjne w płynie, Preparaty o bardzo mocnych właściwościach dezynfekcyjnych, Nieprzemakalne fartuchy z długim rękawem, Płyny do dezynfekcji powierzchni płaskich do kontaktu z żywnością, Pojemniki zamykane na odpady (utrudniony dostęp dla dzieci), Płyny do dezynfekcji zabawek, Generator ozonu, Oczyszczacze powietrza wiszące, Dozowniki bezdotykowe / podajniki do płynu, Opryskiwacze plecakowe spalinowe, Worki na odpady medyczne, Dozowniki do dezynfekcji rąk stojące, Opryskiwacz ręczny, Opryskiwacz turbinowy, Dozowniki do mydła,Myjka dezynfekator, Wirówka laboratoryjna, Komora endoskopowa, Komora laminarna, Aparat do znieczulenia, Aparat USG Kliniczny, Aparat USG Kardiologiczny, Pompa infuzyjna ze stacją, Myjnia dezynfekator, Kardiomonitor z centralą zbiorczą, Respirator stacjonarny, Bramka do pomiaru temperatury  Numer proejktu RPSW.09.02.03-26-0011/20</t>
  </si>
  <si>
    <t>Zakład Opieki Zdrowotnej w Ostrowcu Św.  – szpital powiatowy</t>
  </si>
  <si>
    <t>Placówki ochrony zdrowia – 68</t>
  </si>
  <si>
    <t>Komenda Powiatowa Państwowej Straży Pożarnej i 33 ochotnicze straże pożarne</t>
  </si>
  <si>
    <t>Przedszkola – 38</t>
  </si>
  <si>
    <t>Szkoły i placówki oświatowe</t>
  </si>
  <si>
    <t xml:space="preserve"> OPS w 6 gminach</t>
  </si>
  <si>
    <t>Podmioty podległe urzędom gmin – 9</t>
  </si>
  <si>
    <t>Inne podmioty wspierające osoby starsze – 2</t>
  </si>
  <si>
    <t>Powiat Starachowicki</t>
  </si>
  <si>
    <t>Projekt skierowany jest do gmin: Starachowice, Wąchock, Brody, Mirzec i Pawłów.</t>
  </si>
  <si>
    <t>Walka z epidemią COVID-19 na terenie powiatu starachowickiego</t>
  </si>
  <si>
    <t>Zakup środków ochrony osobistej, płynów do dezynfekcji, sprzętu i testów, roboty budowlane</t>
  </si>
  <si>
    <t>Zakup fartuchów chirurgicznych, Zakup fartuchów flizelinowych jednorazowych, Zakup gogli ochronnych, Zakup kombinezonów ochronnych, Zakup masek medycznych , Zakup osłon na buty, Zakup przyłbic z ochroną twarzy (wielorazowego użytku), Zakup rękawic ochronnych (roz. Od S do XL) (lateksowe, winylowe lub nitrylowe), Zakup płynu do dezynfekcji powierzchni, Zakup płynu do dezynfekcji rąk, Zakup dozowników - automatów bezdotykowych, Prace remontowo - wykończeniowe,  Numer proejktu RPSW.09.02.03-26-0017/20</t>
  </si>
  <si>
    <t>Urząd Miasta Starachowice</t>
  </si>
  <si>
    <t>Urząd Miasta i Gminy Wąchock</t>
  </si>
  <si>
    <t>Urzędy Gmin – 3</t>
  </si>
  <si>
    <t>Powiatowy Zakład Aktywności Zawodowej w Stykowie</t>
  </si>
  <si>
    <t>Warsztat Terapii Zajęciowej w Starachowicach</t>
  </si>
  <si>
    <t>Warsztat Terapii Zajęciowej w Kałkowie-Godowie</t>
  </si>
  <si>
    <t>Placówki Opiekuńczo-Wychowawcze – 4</t>
  </si>
  <si>
    <t>Powiat Staszowski</t>
  </si>
  <si>
    <t>Projekt jest skierowany do gmin: Staszów, Oleśnica, Szydłów, Osiek, Połaniec, Bogoria, Rytwiany i Łubnice</t>
  </si>
  <si>
    <t>Zwalczanie i przeciwdziałanie rozprzestrzenianiu się epidemii COVID-19 w powicie staszowskim.</t>
  </si>
  <si>
    <t xml:space="preserve">Zakup środków ochrony indywidualnej, środków odkażające oraz drobnego wyposażania </t>
  </si>
  <si>
    <t>zakup masek ochronnych z fitrem, zakup masek chirurgicznych 3 warstwowych, zakup rękawic ochronnych nitrylowych, zakup fartuchów ochronnych, akup kombinezonów ochronnych tyvek, zakup przyłbic ochronnych, zakup ochraniczy obuwia, zakup lamp antybakteryjnych przepływowych, zakup płynu do dezynfecji rąk, zakup płynu do dezynfecji powierzchni, zakup termometrów bezdotykowych, zakup kamer do pomiaru temperatury, zakup dozowników bezdotykowych do dezynfekcji rąk, zakup półprzyłbic ochronnych, zakup testów na obecność antygenu SARS-COV-19, zakup masek trójwarstwowych Numer proejktu RPSW.09.02.03-26-0022/20</t>
  </si>
  <si>
    <t>Samodzielny Publiczny Zespół Zakładów Opieki Zdrowotnej w Staszowie – szpital powiatowy</t>
  </si>
  <si>
    <t>Miejsko-Gminny Samodzielny Publiczny Zakład Opieki Zdrowotnej w Staszowie</t>
  </si>
  <si>
    <t>Przychodnie POZ – 9</t>
  </si>
  <si>
    <t>Powiatowy Środowiskowy Dom Samopomocy w Kurozwękach</t>
  </si>
  <si>
    <t>Komenda Powiatowa Policji w Staszowie</t>
  </si>
  <si>
    <t>Komenda Powiatowa Państwowej Straży Pożarnej w Staszowie</t>
  </si>
  <si>
    <t>Starostwo Powiatowe w Staszowie</t>
  </si>
  <si>
    <t xml:space="preserve">Świętokrzyskie </t>
  </si>
  <si>
    <t>projekt w trybie pozakonkursowym</t>
  </si>
  <si>
    <t>Powiat Kielecki/ Powiatowe Centrum Pomocy w Kielcach</t>
  </si>
  <si>
    <t>Miejsko-Gminny Ośrodek Pomocy Społecznej w Daleszycach</t>
  </si>
  <si>
    <t>Projekt skierowany jest do gmin: Daleszyce, Bieliny, Bodzentyn, Chęciny, Górno, Łopuszno, Miedziana Góra, Mniów, Nowa Słupia, Pierzchnica oraz powiatu kieleckiego</t>
  </si>
  <si>
    <t>Centrum Usług - Współpraca na rzecz społeczności lokalnej</t>
  </si>
  <si>
    <t>Zakup środków ochrony osobistej</t>
  </si>
  <si>
    <t xml:space="preserve"> Zakup masek ochronnych,  zakup masek ochronnych z filtrem węglowym, zakup płynu do dezynfekcji, zakup kombinezonów ochronnych, zakup rękawiczek ochronnych, zakup termometrów elektronicznych, zakup okularów ochronnych/przyłbic  Numer proejktu RPSW.09.02.01-26-0002/19</t>
  </si>
  <si>
    <t>Gminny Ośrodek Pomocy Społecznej w Bielinach</t>
  </si>
  <si>
    <t>Miejsko-Gminny Ośrodek Pomocy Społecznej w Bodzentynie</t>
  </si>
  <si>
    <t>Miejsko-Gminny Ośrodek Pomocy Społecznej w Chęcinach</t>
  </si>
  <si>
    <t>Gminny Ośrodek Pomocy Społecznej w Górnie</t>
  </si>
  <si>
    <t>Gminny Ośrodek Pomocy Społecznej w Łopusznie</t>
  </si>
  <si>
    <t>Gminny Ośrodek Pomocy Społecznej w Miedzianej Górze</t>
  </si>
  <si>
    <t>Gminny Ośrodek Pomocy Społecznej w Mniowie</t>
  </si>
  <si>
    <t>Miejsko-Gminny Ośrodek Pomocy Społecznej w Nowej Słupi</t>
  </si>
  <si>
    <t>Miejsko-Gminny Ośrodek Pomocy Społecznej w Pierzchnicy</t>
  </si>
  <si>
    <t>Regionalne Centrum Wolontariatu</t>
  </si>
  <si>
    <t>Gminny Ośrodek Pomocy Społecznej w Stkówce-Nowinach</t>
  </si>
  <si>
    <t>Powiat Pińczów/ Powiatowe Centrum Pomocy w Pińczowie</t>
  </si>
  <si>
    <t>Gminny Ośrodek Pomocy Społecznej w Kijach</t>
  </si>
  <si>
    <t>Projekt skierowany jest do Gminy Kije oraz powiatu pińczowskiego</t>
  </si>
  <si>
    <t>Uwierz w siebie - pomocna dłoń</t>
  </si>
  <si>
    <t>Zakup środków ochrony indywidualnej</t>
  </si>
  <si>
    <t>Numer proejktu RPSW.09.02.01-26-0093/18</t>
  </si>
  <si>
    <t>STOWARZYSZENIE ROZWOJU KULTURALNO-GOSPODARCZEGO POWIATU PIŃCZOWSKIEGO</t>
  </si>
  <si>
    <t>Powiat Sandomierski/ Powiatowe Centrum Pomocy Rodzinie w Sandomierzu</t>
  </si>
  <si>
    <t>Zakład Doskonalenia Zawodowego</t>
  </si>
  <si>
    <t>Projekt skierowany jest do Gminy Łoniów oraz powiatu sandomierskiego</t>
  </si>
  <si>
    <t>SPOŁECZEŃSTWO BEZ BARIER - USŁUGI SPOŁECZENE DLA POWIATU SANDOMIERSKIEGO</t>
  </si>
  <si>
    <t>Numer proejktu RPSW.09.02.01-26-0003/18</t>
  </si>
  <si>
    <t>Ośrodek Pomocy Spolecznej w Łoniowie</t>
  </si>
  <si>
    <t>9i</t>
  </si>
  <si>
    <t>Gmina Kunów/ Miejsko-Gminny Ośrodek Pomocy Społecznej w Kunowie</t>
  </si>
  <si>
    <t>Kunów</t>
  </si>
  <si>
    <t>Projekt skierowany do Gminy Kunów</t>
  </si>
  <si>
    <t>AKTYWNOŚCIĄ PRZECIW WYKLUCZENIU</t>
  </si>
  <si>
    <t>Numer proejktu RPSW.09.01.00-26-0020/18</t>
  </si>
  <si>
    <t>Gmina Kielce/ Miejski Ośrodek Pomocy Rodzinie w Kielcach</t>
  </si>
  <si>
    <t>STOWARZYSZENIE NA RZECZ WSPARCIA I ROZWOJU " Z NAMI RAŹNIEJ"</t>
  </si>
  <si>
    <t>projekt skierowany do Miasta i Gminy Kielce</t>
  </si>
  <si>
    <t>Planowanie i działanie - integracja społeczno-zawodowa społeczności Kielc</t>
  </si>
  <si>
    <t>Numer proejktu RPSW.09.01.00-26-0029/18</t>
  </si>
  <si>
    <t>STOWARZYSZENIE CENTRUM WSPIERANIA AKTYWNOŚCI LOKALNEJ CAL</t>
  </si>
  <si>
    <t>STOWARZYSZENIE DZIAŁAŃ TWÓRCZYCH I ROZWOJU "NAWIGACJA"</t>
  </si>
  <si>
    <t>9v</t>
  </si>
  <si>
    <t>Urząd Marszałkowski Województwa Świętokrzyskiego/ Regionalny Ośrodek Polityki Społecznej</t>
  </si>
  <si>
    <t>Świętokrzyska Ekonomia Społeczna</t>
  </si>
  <si>
    <t>zleceinie podmiotom ekonomii społecznej usługi szycia maseczek ochronnych, ok. 36 tys.</t>
  </si>
  <si>
    <t>Numer proejktu RPSW.09.03.02-26-0001/18</t>
  </si>
  <si>
    <t>GMINA SKARŻYSKO KOŚCIELNE / GMINNY OŚRODEK POMOCY SPOŁECZNEJ W SKARŻYSKU KOŚCIELNYM</t>
  </si>
  <si>
    <t>SKARŻYSKO KOŚCIELNE</t>
  </si>
  <si>
    <t>SIDROM SP. Z O.O.</t>
  </si>
  <si>
    <t xml:space="preserve">„Bądz aktywny – zainwestuj w siebie“ </t>
  </si>
  <si>
    <t xml:space="preserve">Zakup środków ochronnych </t>
  </si>
  <si>
    <t xml:space="preserve">Nie </t>
  </si>
  <si>
    <t>-</t>
  </si>
  <si>
    <t>Rozszerzenie zakresu realizowanego projektu Numer proejktu RPSW.09.01.00-26-0009/18</t>
  </si>
  <si>
    <t>GMINA DWIKOZY/GMINNY OŚRODEK POMOCY SPOŁECZNEJ</t>
  </si>
  <si>
    <t>DWIKOZY</t>
  </si>
  <si>
    <t>OŚRODEK PROMOWANIA I WSPIERANIA PRZEDSIĘBIORCZOŚCI ROLNEJ</t>
  </si>
  <si>
    <t>Nowe możliwości - aktywizacja osób z gminy Dwikozy</t>
  </si>
  <si>
    <t>Rozszerzenie zakresu realizowanego projektu Numer proejktu RPSW.09.01.00-26-0017/18</t>
  </si>
  <si>
    <t>GMINA ZAGNAŃSK / GMINNY OŚRODEK POMOCY SPOŁECZNEJ W ZAGNAŃSKU</t>
  </si>
  <si>
    <t>ZAGNAŃSK</t>
  </si>
  <si>
    <t>ZAKŁAD DOSKONALENIA ZAWODOWEGO W KIELCACH</t>
  </si>
  <si>
    <t xml:space="preserve">Wyższe kwalifikacje - lepsza praca dla mieszkańców Gminy Zagnańsk </t>
  </si>
  <si>
    <t>Rozszerzenie zakresu realizowanego projektu. Numer proejktu RPSW.09.01.00-26-0018/18</t>
  </si>
  <si>
    <t>GMINA PACANÓW / MIEJSKO GMINNY OŚRODEK POMOCY SPOŁECZNEJ W PACANOWIE</t>
  </si>
  <si>
    <t>PACANÓW</t>
  </si>
  <si>
    <t>GMINA  NOWY KORCZYN / MIEJSKO GMINNY OŚRODEK POMOCY SPOŁECZNEJ W  NOWYM KORCZYNIE</t>
  </si>
  <si>
    <t>NOWY KORCZYN</t>
  </si>
  <si>
    <t>PACANÓW, NOWY KORCZYN</t>
  </si>
  <si>
    <t>„Aktywizacja szansą na lepsze jutro“</t>
  </si>
  <si>
    <t>Rozszerzenie zakresu realizowanego projektu. Numer proejktu RPSW.09.01.00-26-0031/18</t>
  </si>
  <si>
    <t>GMINA PAWŁÓW/GMINNY OŚRODEK POMOCY SPOŁECZNEJ W PAWŁOWIE</t>
  </si>
  <si>
    <t>PAWŁÓW</t>
  </si>
  <si>
    <t>Nasz projekt - Twoją szansą na pracę.</t>
  </si>
  <si>
    <t>Rozszerzenie zakresu realizowanego projektu. Numer proejktu RPSW.09.01.00-26-0034/18</t>
  </si>
  <si>
    <t>POWIAT WŁOSZCZOWSKI/POWIATOWE CENTRUM POMOCY RODZINIE</t>
  </si>
  <si>
    <t>WŁOSZCZOWA</t>
  </si>
  <si>
    <t>STOWARZYSZENIE SPRAWNIEJSI.PL</t>
  </si>
  <si>
    <t>BEZ BARIER</t>
  </si>
  <si>
    <t>Rozszerzenie zakresu realizowanego projektu.Numer proejktu RPSW.09.02.01-26-0090/18</t>
  </si>
  <si>
    <t>GMINNA RADKÓW/GMINNY OSRODEK POMOCY SPOŁECZNEJ</t>
  </si>
  <si>
    <t>POWIAT JĘDRZEJOWSKI/POWIATOWE CENTRUM POMOCY RODZINIE</t>
  </si>
  <si>
    <t>JĘDRZEJÓW</t>
  </si>
  <si>
    <t>FUNDACJA PERSPEKTYWY I ROZWÓJ</t>
  </si>
  <si>
    <t>RAZEM TWORZYMY RODZINĘ – ROZWÓJ WYSOKIEJ JAKOŚCI USŁUG SPOŁECZNYCH W POWIECIE JĘDRZEJOWSKIM DLA RODZIN I OSÓB POTRZEBUJĄCYCH WSPARCIA</t>
  </si>
  <si>
    <t>Rozszerzenie zakresu realizowanego projektu.Numer proejktu RPSW.09.02.01-26-0094/18</t>
  </si>
  <si>
    <t>GMINA OKSA / GMINNY OŚRODEK POMOCY SPOŁECZNEJ W OKSIE</t>
  </si>
  <si>
    <t>Starostwo Powiatowe 
w Skarżysku-Kamiennej</t>
  </si>
  <si>
    <t>Skarżysko-
Kamienna</t>
  </si>
  <si>
    <t>Projekt skierowany jest do gmin: Skarżysko-Kamienna, Suchedniów, Bliżyn, Łączna, Skarżysko Kościelne</t>
  </si>
  <si>
    <t>Stop koronawirusowi! Przeciwdziałanie i ograniczenie skutków pandemii COVID-19 na terenie powiatu skarżyskiego</t>
  </si>
  <si>
    <t>Zakup środków ochrony osobistej, płynów do dezynfekcji, sprzętu Zakup urządzenia do czyszczenia powierzchni dla szkół ponadpodstawowych
Zakup urządzenia do dezynfekcji dokumentów dla szkół ponadpodstawowych
Zakup zestawu wideoendoskopowego do diagnostyki w obrębie głowy i szyi
Zakup kolonoskopu
Zakup gastroskopu
Zakup komory laminarnej
Zakup kardiomonitorów
Zakup zamgławiaczy
Zakup maty dokontaminacyjnej (200x200 cm)
Zakup mat dekontaminacyjnych (120x150)
Zakup maszyny do czyszczenia podłóg
Zakup bramek do pomiaru temperatury
Zakup analizatora do badań przesiewowych
Zakup stacji do dekontaminacji pomieszczeń
Zakup aparatu EKG ze stolikiem i wyposażeniem
Zakup aparatu USG wielofunkcyjnego</t>
  </si>
  <si>
    <r>
      <t xml:space="preserve">W ramach projektu wszystkim podmiotom zaplanowanym do objęcia wsparciem zostaną przekazane środki ochrony indywidualnej i płyny do dezynfekcji.
Obwód Lecznictwa Kolejowego jest największą jednostką udzielającą świadczeń w zakresie podstawowej opieki zdrowotnej, specjalistycznej opieki zdrowotnej, rehabilitacji leczniczej, zdrowia psychicznego i leczenia uzależnień, medycyny pracy oraz w zakresie diagnostyki medycznej na terenie powiatu skarżyskiego. W skład Obwodu wchodzą następujące jednostki organizacyjne: Rejonowo-Specjalistyczna Przychodnia lekarska, Ośrodek Rehabilitacji Dziennej oraz  Pracownia Diagnostyczna. </t>
    </r>
    <r>
      <rPr>
        <b/>
        <sz val="10"/>
        <rFont val="Calibri"/>
        <family val="2"/>
        <charset val="238"/>
        <scheme val="minor"/>
      </rPr>
      <t>Podmioty te otrzymają wsparcie w postaci zakupu środka trwałego:</t>
    </r>
    <r>
      <rPr>
        <sz val="10"/>
        <rFont val="Calibri"/>
        <family val="2"/>
        <charset val="238"/>
        <scheme val="minor"/>
      </rPr>
      <t xml:space="preserve">  sterylizatora parowego z wyposażeniem.
Ponadto podmioty lecznicze otrzymają leżanki do gabinetów lekarskich, urządzenia do ozonowania, autoklaw wraz z usługą montażu oraz lampy bakteriobójcze. Numer proejktu RPSW.09.02.03-26-0016/18</t>
    </r>
  </si>
  <si>
    <t xml:space="preserve"> Urzędy Miasta i Gmin
</t>
  </si>
  <si>
    <t>Zespół Opieki Zdrowotnej w Skarżysku-Kamiennej – szpital powiatowy</t>
  </si>
  <si>
    <t>Miejskie Ośrodki Pomocy Społecznej oraz GOPS</t>
  </si>
  <si>
    <t>Centrum Integracji Społecznej</t>
  </si>
  <si>
    <t>Placówki oświatowe</t>
  </si>
  <si>
    <t>Jednostki Ochotniczej Straży Pożarnej</t>
  </si>
  <si>
    <t>Przedszkola</t>
  </si>
  <si>
    <t>Zakład Gospodarki Komunalnej w Suchedniowie</t>
  </si>
  <si>
    <t>Miejsko-Gminna Biblioteka Publiczna im. Jana Pawła II w Suchedniowie</t>
  </si>
  <si>
    <t>Ośrodek Sportu i Rekreacji w Suchedniowie</t>
  </si>
  <si>
    <t>Suchedniowski Ośrodek Kultury „Kuźnica”</t>
  </si>
  <si>
    <t>Świetlice środowiskowe</t>
  </si>
  <si>
    <t>Międzyzakładowy Ośrodek Medycyny Pracy w Skarżysku-Kamiennej</t>
  </si>
  <si>
    <t>Obwód Lecznictwa Kolejowego SP ZOZ w Skarżysku-Kamiennej</t>
  </si>
  <si>
    <t>Zespół Placówek Edukacyjno-Wychowawczych w Skarżysku-Kamiennej</t>
  </si>
  <si>
    <t>Specjalny Ośrodek Szkolno-Wychowawczy nr 2 w Skarżysku-Kamiennej</t>
  </si>
  <si>
    <t>Zespół Placówek Resocjalizacyjno- Wychowawczych</t>
  </si>
  <si>
    <t xml:space="preserve"> Centrum Obsługi Placówek w Skarżysku-Kamiennej</t>
  </si>
  <si>
    <t xml:space="preserve"> Starostwo Powiatowe</t>
  </si>
  <si>
    <t>Starostwo Powiatowe 
w Kazimierzy Wielkiej</t>
  </si>
  <si>
    <t>Projekt skierowany jest do gmin: Kazimierz Wielka, Skalbmierz, Bejsce, Czarnocin i Opatowiec.</t>
  </si>
  <si>
    <t>Walka z epidemią COVID-19 na terenie powiatu kazimierskiego.</t>
  </si>
  <si>
    <t>zakup środków ochrony osobistej, zatrudnienie dodatkowego personelu oraz świadczenie usług zdrowotnych i społecznych, Zakup urządzeń (ozonator, agregat, sterylizator, system kolejkowy, Zakup testów na koronawirusa oraz koszt badania.</t>
  </si>
  <si>
    <t xml:space="preserve">W ramach projektu Wnioskodawca planuje zakup środków ochrony indywidualnej i płynów do dezynfekcji.
Zaplanowano doposażenie Szpitala powiatowego w reduktor tlenowy do butli, aparat EKG, worek AMBU z wyposażeniem, ssaki, termometry bezdotykowe.
W ramach projektu zostanie zakupiony wszelkiego rodzaju sprzęt odkażający: ozonatory do ozonowania pomieszczeń, stacje bezdotykowe do dezynfekcji, zamgławiacze, sterylizatory oraz lampy antybakteryjne. 
Wnioskodawca zaplanował również koszty związane z wyposażeniem stanowisk pracy np.: zakup osłon/przegród ze szkła akrylowego do osłony stanowisk kasowych, bezpośrednio związanych z kontaktem z petentami. 
W budżecie projektu Starostwa znajdują się także koszty przygotowania i wyposażenia miejsc zaplanowanych na kwarantannę dla osób zarażonych/podejrzanych zarażeniem COVID-19 (zarówno dla personelu medycznego jak i mieszkańców). Numer proejktu RPSW.09.02.03-26-0019/18
</t>
  </si>
  <si>
    <t xml:space="preserve">Samodzielnego Publicznego Zespołu Opieki
Zdrowotnej w Kazimierzy Wielkiej
</t>
  </si>
  <si>
    <t>Placówki POZ – 3</t>
  </si>
  <si>
    <t>Gabinet Stomatologiczny</t>
  </si>
  <si>
    <t>Komenda Powiatowa Państwowej  Straży Pożarnej w Kazimierzy Wielkiej</t>
  </si>
  <si>
    <t>Żłobki i przedszkola – 5</t>
  </si>
  <si>
    <t>Placówki oświatowe – 14</t>
  </si>
  <si>
    <t>Poradnia Psychologiczno-Pedagogiczna</t>
  </si>
  <si>
    <t>Powiatowy Środowiskowy Dom Samopomocy w Kazimierzy Wielkiej</t>
  </si>
  <si>
    <t>Zespół Placówek Szkolno-Wychowawczo-Rewalidacyjnych</t>
  </si>
  <si>
    <t>Centrum Administracyjne Placówek Opiekuńczo-Wychowawczych</t>
  </si>
  <si>
    <t>Miejsko-Gminna i Gminne Biblioteki Publiczne – 3</t>
  </si>
  <si>
    <t>Starostwo Powiatowe w Kazimierzy Wielkiej</t>
  </si>
  <si>
    <t>Urzędy Miasta i Gminy – 3</t>
  </si>
  <si>
    <t>Urzędy Gmin – 2</t>
  </si>
  <si>
    <t>Powiatowy Zespół Ekonomiczno-Administracyjny Szkół w Kazimierzy</t>
  </si>
  <si>
    <t>Miejsko-Gminny /Gminny Ośrodek Pomocy Społecznej – 5</t>
  </si>
  <si>
    <t>Urząd Pracy w Kazimierzy Wielkiej</t>
  </si>
  <si>
    <t>Powiatowy Zarząd Dróg</t>
  </si>
  <si>
    <t>Kazimierski Ośrodek Sportowy</t>
  </si>
  <si>
    <t>Miejsko-Gminny Ośrodek Kultury</t>
  </si>
  <si>
    <t>Klub Sportowy</t>
  </si>
  <si>
    <t>Starostwo Powiatowe 
w Busku-Zdroju</t>
  </si>
  <si>
    <t>Projekt skierowany jest do gmin: Busko-Zdrój, Wiślica, Stopnica, Solec-Zdrój, Pacanów, Nowy Korczyn i Gnojno.</t>
  </si>
  <si>
    <t>Powiat Buski - STOP koronawirusowi!</t>
  </si>
  <si>
    <t xml:space="preserve">Zakpu środków ochrony osobistej, płynów do dezynfekcji, sprzętu i testów, Usługa wykonania badania (testu) na obecność wirusa SARS-CoV2, Koncentrator tlenu, Ozonator,Defibrylator. </t>
  </si>
  <si>
    <t>W ramach projektu Wnioskodawca planuje zakup środków ochrony indywidualnej i płynów do dezynfekcji dla pracowników jednostek objętych wsparciem. Wnioskodawca zadeklarował również zakup dwóch defibrylatorów, 6 koncentratorów tlenu, 6 ozonatorów powietrza oraz mat dekominacyjnych, lamp bakteriobójczych, jak również drobnego sprzętu medycznego tj. termometrów bezdotykowych czy ssaków i stojaków na kroplówki. 
Zostaną również zakupione dodatkowe materace oraz zmiany pościeli. Zakupiony sprzęt zostanie rozdysponowany pomiędzy wskazane we wniosku podmioty z terenu powiatu.
Zaplanowano możliwość wykonania testów na obecność wirusa SARS-CoV2. Numer proejktu RPSW.09.02.03-26-0018/18</t>
  </si>
  <si>
    <t xml:space="preserve">Starostwo Powiatowe w Busku-Zdroju
</t>
  </si>
  <si>
    <t>Urzędy Miast i Gmin – 5</t>
  </si>
  <si>
    <t>Zespół Opieki Zdrowotnej w Busku-Zdroju – szpital powiatowy</t>
  </si>
  <si>
    <t>Placówki POZ – 8</t>
  </si>
  <si>
    <t>Powiatowa Stacja Sanitarno-Epidemiologiczna w Busku-Zdroju</t>
  </si>
  <si>
    <t>Komenda Powiatowa Państwowej Straży Pożarnej oraz 8 OSP</t>
  </si>
  <si>
    <t>Straż Miejska</t>
  </si>
  <si>
    <t>Ośrodki Pomocy Społecznej – 8</t>
  </si>
  <si>
    <t>Placówki Opiekuńczo-Wychowawcze – 2</t>
  </si>
  <si>
    <t>AKADEMIA ZDROWIA sp. z o .o. sp. k.</t>
  </si>
  <si>
    <t>Łódź</t>
  </si>
  <si>
    <t>nie dotyczy</t>
  </si>
  <si>
    <t>Deinstytucjonalizacja usług opieki medycznej nad osobami niesamodzielnymi
obejmująca w szczególności:  długoterminową medyczną opiekę domową nad osobą niesamodzielną, w tym pielęgniarską opiekę długoterminową. Wsparcie psychologiczne lub szkolenia dla opiekunów, w szczególności członków rodzin,
w zakresie opieki medycznej nad osobami niesamodzielnymi</t>
  </si>
  <si>
    <t>zakup środków do ochrony osobistej</t>
  </si>
  <si>
    <t>Rozszerzenie zakresu realizowanego projektu Projekt RPSW.09.02.03-26-0008/19</t>
  </si>
  <si>
    <t>GMINA PIŃCZÓW/MIEJSKO GMINNY OSRODEK POMOCY SPOŁECZNEJ</t>
  </si>
  <si>
    <t>PIŃCZÓW</t>
  </si>
  <si>
    <t>Nowe otwarcie</t>
  </si>
  <si>
    <t xml:space="preserve">RPSW.09.01.00-26-0009/18, Rozszerzenie zakresu realizowanego projektu. </t>
  </si>
  <si>
    <t>MIASTO I GMINA DALESZYCE/MIEJSKO - GMINNY OŚRODEK POMOCY SPOŁECZNEJ W DALESZYCACH</t>
  </si>
  <si>
    <t>DALESZYCE</t>
  </si>
  <si>
    <t>FUNDACJA ROZWOJU DEMOKRACJI LOKALNEJ</t>
  </si>
  <si>
    <t>Elastyczni na rynku pracy w Daleszycach</t>
  </si>
  <si>
    <t>RPSW.09.01.00-26-0030/18, Rozszerzenie zakresu realizowanego projektu</t>
  </si>
  <si>
    <t>GMINA OSTROWIEC ŚWIĘTOKRZYSKI/MIEJSKI OŚRODEK POMOCY SPOŁECZNEJ W OSTROWCU ŚWIĘTOKRZYSKIM</t>
  </si>
  <si>
    <t xml:space="preserve"> OSTROWIEC ŚWIĘTOKRZYSKI</t>
  </si>
  <si>
    <t>AKCJA AKTYWIZACJA</t>
  </si>
  <si>
    <t>RPSW.09.01.00-26-0019/18, Rozszerzenie zakresu realizowanego projektu</t>
  </si>
  <si>
    <t>STOWARZYSZENIE CENTRUM WSPIERANIA AKTYWNOŚCI LOKALNEJ, CAL</t>
  </si>
  <si>
    <t>GMINA BODZENTYN / MIEJSKO-GMINNY OŚRODEK POMOCY SPOŁECZNEJ W BODZENTYNIE</t>
  </si>
  <si>
    <t>BODZENTYN</t>
  </si>
  <si>
    <t>FUNDACJA CENTRUM EUROPY LOKALNEJ</t>
  </si>
  <si>
    <t>Aktywny start szansą na sukces. Aktywizacja społeczno-zawodowa w Gminie  Bodzentyn</t>
  </si>
  <si>
    <t>RPSW.09.01.00-26-0014/18, Rozszerzenie zakresu realizowanego projektu</t>
  </si>
  <si>
    <t>GMINA OLEŚNICA / GMINNY OŚRODEK POMOCY SPOŁECZNEJ W OLEŚNICY</t>
  </si>
  <si>
    <t>OLEŚNICA</t>
  </si>
  <si>
    <t>AKTYWNOŚĆ = ZATRUDNIENIE</t>
  </si>
  <si>
    <t>RPSW.09.01.00-26-0011/18, Rozszerzenie zakresu realizowanego projektu</t>
  </si>
  <si>
    <t>GMINA BUSKO - ZDRÓJ/MIEJSKO - GMINNY OŚRODEK POMOCY SPOŁECZNEJ W BUSKU-ZDROJU</t>
  </si>
  <si>
    <t>BUSKO - ZDRÓJ</t>
  </si>
  <si>
    <t>STOWARZYSZENIE "NADZIEJA RODZINIE"</t>
  </si>
  <si>
    <t>Aktywna integracja szansą na sukces osób Bezdomnych i Zagrożonych Bezdomnością w Gminie Busko-Zdrój</t>
  </si>
  <si>
    <t>RPSW.09.01.00-26-0008/18, Rozszerzenie zakresu realizowanego projektu</t>
  </si>
  <si>
    <t>GMINA KAZIMIERZA WIELKA / MIEJSKO - GMINNY OŚRODEK POMOCY SPOŁECZNEJ W KAZIMIERZY WIELKIEJ</t>
  </si>
  <si>
    <t>KAZIMIERZA WIELKA</t>
  </si>
  <si>
    <t>PORADNIA PSYCHOLOGICZNO-PEDAGOGICZNA W KAZIMIERZY WIELKIEJ</t>
  </si>
  <si>
    <t>,,Biorę sprawy w swoje ręce"</t>
  </si>
  <si>
    <t>RPSW.09.01.00-26-0005/19, Rozszerzenie zakresu realizowanego projektu</t>
  </si>
  <si>
    <t>GMINA MNIÓW / GMINNY OŚRODEK POMOCY SPOŁECZNEJ W MNIOWIE</t>
  </si>
  <si>
    <t>MNIÓW</t>
  </si>
  <si>
    <t>POWIAT KIELECKI/ POWIATOWY URZĄD PRACY W KIELCACH</t>
  </si>
  <si>
    <t>KAŻDY MOŻE BYĆ AKTYWNY ZAWODOWO - kompleksowy program wsparcia dla osób zagrożonych wykluczeniem społecznym z Gminy Mniów</t>
  </si>
  <si>
    <t>RPSW.09.01.00-26-0003/19, Rozszerzenie zakresu realizowanego projektu</t>
  </si>
  <si>
    <t>pozakonkursowe</t>
  </si>
  <si>
    <t>Partner 2 STOWARZYSZENIE SPRAWNIEJSI.PL</t>
  </si>
  <si>
    <t>Gm. Radków</t>
  </si>
  <si>
    <t>Włoszaczowa, Radków</t>
  </si>
  <si>
    <t>BEZ BARIER - zwiększenie dostępności usług społecznych w szczególności usług środowiskowych, opiekuńczych, asystenckich oraz usług wsparcia rodziny i pieczy zastępczej dla 78 mieszkańców powiatu włoszczowskiego</t>
  </si>
  <si>
    <t>Środki och. osob. i zapobiegające rozprzestrzenianiu się wirusa-PCPR (m.in. maseczki, pł. do dezynf., termometry, rękawiczki, przyłbice itp.)</t>
  </si>
  <si>
    <t>RPSW.09.02.01-26-0090/18, Rozszerzenie zakresu realizowanego projektu</t>
  </si>
  <si>
    <t>Partner 3 GMINNA RADKÓW/GMINNY OSRODEK POMOCY SPOŁECZNEJ</t>
  </si>
  <si>
    <t>Starostwo Powiatowe 
w Opatowie</t>
  </si>
  <si>
    <t xml:space="preserve">Projekt skierowany jest do gmin: Opatów, Tarłów, Wojciechowice, Baćkowice, Sadowie. </t>
  </si>
  <si>
    <t>Zabezpieczenie mieszkańców powiatu opatowskiego w walce z COVID-19 oraz podmiotów zaangażowanych w walkę z epidemią.</t>
  </si>
  <si>
    <r>
      <t xml:space="preserve">RPSW.09.02.03-26-0021/20, W ramach projektu wszystkim podmiotom zostaną przekazane środki ochrony indywidualnej i płyny do dezynfekcji. Zostały zaplanowane również zakupy aparatów wspomagający oddychanie, termometrów bezdotykowych, ozonatorów powietrza, kompletów pościeli, ręczników, ssaków medycznych, podkładów medycznych i stacji dezynfekujących.
W projekcie zostały zaplanowane prace adaptacyjne związane z dostosowaniem 36 pomieszczeń Szpitala powiatowego w Opatowie (sale chorych, łazienki, śluzy, magazynki) z przeznaczeniem na potrzeby walki z COVID-19.  
</t>
    </r>
    <r>
      <rPr>
        <b/>
        <sz val="10"/>
        <rFont val="Calibri"/>
        <family val="2"/>
        <charset val="238"/>
        <scheme val="minor"/>
      </rPr>
      <t>Ponadto, szpital zostanie doposażony w środki trwałe:</t>
    </r>
    <r>
      <rPr>
        <sz val="10"/>
        <rFont val="Calibri"/>
        <family val="2"/>
        <charset val="238"/>
        <scheme val="minor"/>
      </rPr>
      <t xml:space="preserve"> 4 autoklawy medyczne, 2  mobilne systemy do dezynfekcji, 1 urządzenie do fumigacji metodą zamgławiania. Dodatkowy sprzęt zaplanowany do zakupienia to: lampy do dezynfekcji, pompy infuzyjne  dwustrzykawkowe ze stojakiem, materace przeciwodleżynowe, łóżka szpitalne, wózki medyczne, parawany jedno i trzyskrzydłowe jak również chłodziarki laboratoryjne. Zostały zaplanowane dodatkowe środki finansowe dla personelu medycznego.</t>
    </r>
  </si>
  <si>
    <t xml:space="preserve">Szpital św. Leona w Opatowie sp. z o.o. – szpital powiatowy
</t>
  </si>
  <si>
    <t>Przychodnia Samodzielny Publiczny Zakład Opieki Zdrowotnej w Opatowie</t>
  </si>
  <si>
    <t>Niepubliczny zakład opieki zdrowotnej "Zdrowie" w Opatowie</t>
  </si>
  <si>
    <t>Niepubliczny zakład opieki zdrowotnej "Medyk" w Opatowie</t>
  </si>
  <si>
    <t>Niepubliczny zakład opieki zdrowotnej w Tarłowie</t>
  </si>
  <si>
    <t>Niepubliczny zakład opieki zdrowotnej w Wojciechowicach</t>
  </si>
  <si>
    <t>Samodzielny Publiczny Zakład Opieki Zdrowotnej w Baćkowicach</t>
  </si>
  <si>
    <t>Samodzielny Publiczny Zakład Opieki Zdrowotnej w Sadowie</t>
  </si>
  <si>
    <t>Jednostki OSP</t>
  </si>
  <si>
    <t xml:space="preserve"> OPS – 6</t>
  </si>
  <si>
    <t>Placówki opiekuńczo-wychowawcze</t>
  </si>
  <si>
    <t>Schronisko dla Kobiet i Mężczyzn w Wąworkowie</t>
  </si>
  <si>
    <t>Punkt kwarantanny w Opatowie</t>
  </si>
  <si>
    <t>Urzędy gmin i starostwa oraz inne</t>
  </si>
  <si>
    <t>Starostwo powiatowe 
w Końskich</t>
  </si>
  <si>
    <t>Projekt jest skierowany do gmin: Końskie, Stąporków, Radoszyce, Fałków, Gowarczów, Ruda Maleniecka, Słupia konecka i Smyków.</t>
  </si>
  <si>
    <t>Końskie zdrowie - zapobieganie, przeciwdziałanie i zwalczanie COVID-19 w powiecie koneckim.</t>
  </si>
  <si>
    <t>zakup środków do dezynfekcji i ochrony osobistej, zakup lampy bakteriobójczej przepływowej, zakup kurtyn do higienizacji, zakup stacji dezynfekująco - kontrolnych, zakup urządzenia do dekontaminacji stref i pomieszczeń gazową formą nadtlenku wodoru, zakup zestawu diagnostyczno-terapeutycznego do wykonywania i prowadzenia ECMO.</t>
  </si>
  <si>
    <t xml:space="preserve">RPSW.09.02.03-26-0012/20, Wnioskodawca planuje zakup środków ochrony indywidualnej i płynów do dezynfekcji, które zostaną przekazane podmiotom zaplanowanym do objęcia wparciem.
Kosztami w budżecie są także wydatki związane z potrzebą zakupienia aparatury dezynfekującej powietrze (zakup 10 urządzeń do dezynfekcji – AernoviR, 4 kabin do higienizacji, jak również  lampy bakteriobójczej przepływowej. Sprzęt ten zostanie przez Wnioskodawcę rozdysponowany zgodnie ze złożonym zapotrzebowaniem podmiotów objętych wsparciem. </t>
  </si>
  <si>
    <t xml:space="preserve">Zespół Opieki Zdrowotnej w Końskich – szpital powiatowy
</t>
  </si>
  <si>
    <t>Warsztaty Terapii Zajęciowej w Końskich</t>
  </si>
  <si>
    <t>Poradnia Pedagogiczno-Psychologiczna</t>
  </si>
  <si>
    <t>Bursa szkolna</t>
  </si>
  <si>
    <t>Starostwo powiatowe 
we Włoszczowie</t>
  </si>
  <si>
    <t>Projekt skierowany jest do gmin: Włoszczowa, Kluczewsko, Krasocin, Moskorzew, Radków i Secemin.</t>
  </si>
  <si>
    <t>Działania ukierunkowane na walkę, łagodzenie i zwalczanie skutków COVID-19 SARS-CoV-2 na terenie powiatu włoszczowskiego.</t>
  </si>
  <si>
    <t>Zakpu środków ochrony osobistej, płynów do dezynfekcji, sprzętu i testów</t>
  </si>
  <si>
    <t>RPSW.09.02.03-26-0010/20, W ramach projektu zostaną zakupione i przekazane środki ochrony osobistej oraz płyny do dezynfekcji 32 podmiotom z powiatu włoszczowskiego w ramach walki z epidemią COVID -19 w celu powstrzymania rozprzestrzeniania się i łagodzenia jej skutków.
Podmiotom tym zostaną również przekazane m.in.: lampy i maty dezynfekcyjne, mobilne ozonatory powietrza, termometry bezdotykowe czy testy kasetkowe COVID-19. Zaplanowano również zakup pralko-suszarki do ubrań personelu medycznego.</t>
  </si>
  <si>
    <t xml:space="preserve">Starostwo powiatowe we Włoszczowie
</t>
  </si>
  <si>
    <t>Zespół Opieki Zdrowotnej we Włoszczowie Szpital Powiatowy im. Jana Pawła II</t>
  </si>
  <si>
    <t>Komenda Powiatowa Państwowej Straży Pożarnej oraz 13 jednostek OSP</t>
  </si>
  <si>
    <t>Powiatowa Stacja Sanitarno-Epidemiologiczna</t>
  </si>
  <si>
    <t>Powiatowe  Centrum Kulturalno-rekreacyjne</t>
  </si>
  <si>
    <t>Placówki POZ – 4</t>
  </si>
  <si>
    <t>Ośrodki Pomocy Społecznej – 5</t>
  </si>
  <si>
    <t>Dom Opieki Całodobowej "Dom Seniora" w Mękarzowie</t>
  </si>
  <si>
    <t>POWIAT BUSKI / POWIATOWE CENTRUM POMOCY RODZINIE W BUSKU - ZDROJU</t>
  </si>
  <si>
    <t>GMINA BUSKO - ZDRÓJ/ MIEJSKO - GMINNY OŚRODEK POMOCY SPOŁECZNEJ W BUSKU - ZDROJU</t>
  </si>
  <si>
    <t>Dla Dobra Rodziny</t>
  </si>
  <si>
    <t>konkursowe</t>
  </si>
  <si>
    <t>Gmina Bieliny</t>
  </si>
  <si>
    <t>Bieliny</t>
  </si>
  <si>
    <t>Bielińskie Stacje Wsparcia</t>
  </si>
  <si>
    <t xml:space="preserve">13 250,00	</t>
  </si>
  <si>
    <t xml:space="preserve">Zakpu środków ochrony osobistej, płynów do dezynfekcji, termometry. </t>
  </si>
  <si>
    <t>Gmina Mniów</t>
  </si>
  <si>
    <t>Mniów</t>
  </si>
  <si>
    <t>SZKOŁA PODSTAWOWA W ZABOROWICACH, SZKOŁA PODSTAWOWA W MNIOWIE, SZKOŁA PODSTAWOWA W GRZYMAŁKOWIE, SZKOŁA PODSTAWOWA W CIERCHACH</t>
  </si>
  <si>
    <t xml:space="preserve">Szkoła sukcesu </t>
  </si>
  <si>
    <t>Zakpu środków ochrony osobistej.</t>
  </si>
  <si>
    <t>FUNDACJA „DOM SENIORA IM. SUE RYDER” W PIERZCHNICY</t>
  </si>
  <si>
    <t>Pierzchnica</t>
  </si>
  <si>
    <t xml:space="preserve"> Dzienny Dom Pomocy</t>
  </si>
  <si>
    <t>Dzienny Dom Pobytu</t>
  </si>
  <si>
    <t>Zakpu środków ochrony osobistej, dojazd personelu do uczestników, dodatek za pracę w utrudnionych warunkach.</t>
  </si>
  <si>
    <t>GMINA PIERZCHNICA</t>
  </si>
  <si>
    <t>RPSW.07.01.00</t>
  </si>
  <si>
    <t>Rozwój e-społeczeństwa</t>
  </si>
  <si>
    <t>*** RPSW.07.01.00 - Brak poddziałania ***</t>
  </si>
  <si>
    <t>RPSW.07.03.00</t>
  </si>
  <si>
    <t>Infrastruktura zdrowotna i społeczna</t>
  </si>
  <si>
    <t>*** RPSW.07.03.00 - Brak poddziałania ***</t>
  </si>
  <si>
    <t>RPSW.08.02.00</t>
  </si>
  <si>
    <t>RPSW.08.02.01</t>
  </si>
  <si>
    <t>Przeciwdziałanie przedwczesnemu opuszczaniu rynku pracy przez osoby w wieku aktywności zawodowej (projekty konkursowe)</t>
  </si>
  <si>
    <t>RPSW.08.02.02</t>
  </si>
  <si>
    <t>Wsparcie profilaktyki zdrowotnej w regionie (projekty konkursowe)</t>
  </si>
  <si>
    <t>RPSW.08.02.03</t>
  </si>
  <si>
    <t>Wsparcie profilaktyki zdrowotnej - ZIT (projekty konkursowe)</t>
  </si>
  <si>
    <t>RPSW.09.02.00</t>
  </si>
  <si>
    <t>Ułatwienie dostępu do wysokiej jakości usług społecznych i zdrowotnych</t>
  </si>
  <si>
    <t>RPSW.09.02.02</t>
  </si>
  <si>
    <t>Rozwój wysokiej jakości usług społecznych i zdrowotnych – ZIT (projekty konkursowe)</t>
  </si>
  <si>
    <t>RPSW.09.02.03</t>
  </si>
  <si>
    <t>Rozwój wysokiej jakości usług zdrowotnych (projekty konkursowe i
projekty w trybie nadzwyczajnym)</t>
  </si>
  <si>
    <t>Tabela 1: Alokacja i kontraktacja w ramach  Regionalnego Programu Operacyjnego Województwa Świętokrzyskiego na lata 2014 - 2020 przeznaczona na obszar zdrowie</t>
  </si>
  <si>
    <t>RPO WSW.8.K.1</t>
  </si>
  <si>
    <t>Rozwój profilaktyki nowotworowej w kierunku wykrywania raka szyjki macicy i raka piersi - ZIT</t>
  </si>
  <si>
    <t>II kw. 2016</t>
  </si>
  <si>
    <t>16/2016</t>
  </si>
  <si>
    <t>RPO WSW.8.K.2</t>
  </si>
  <si>
    <t>Rozwój profilaktyki nowotworowej w kierunku wykrywania raka szyjki macicy i raka piersi</t>
  </si>
  <si>
    <t>Wsparcie profilaktyki zdrowotnej w regionie - przeciwdziałanie pylicy 
w miejscu pracy</t>
  </si>
  <si>
    <t>II kwartał 2017</t>
  </si>
  <si>
    <t>RPO WSW.8.K.4</t>
  </si>
  <si>
    <t>Wsparcie profilaktyki zdrowotnej w regionie - wczesne wykrywanie raka jelita grubego</t>
  </si>
  <si>
    <t>RPO WSW.8.K.6</t>
  </si>
  <si>
    <t>Wdrożenie programów dostosowanych do potrzeb konkretnych pracodawców i ich pracowników ukierunkowanych na eliminowanie zdrowotnych czynników ryzyka i przekwalifikowanie pracowników długotrwale pracujących w warunkach negatywnie wpływających na zdrowie</t>
  </si>
  <si>
    <t>RWO WSW.9.K.1</t>
  </si>
  <si>
    <t>Deinstytucjonalizacja opieki nad osobami zależnymi</t>
  </si>
  <si>
    <t>RWO WSW.9.K.2</t>
  </si>
  <si>
    <t>Deinstytucjonalizacja opieki nad osobami zależnymi - OSI Obszary wiejskie o najgorszym dostępie do usług publicznych</t>
  </si>
  <si>
    <t>RWO WSW.9.K.3</t>
  </si>
  <si>
    <t>Deinstytucjonalizacja opieki nad osobami zależnymi - OSI Obszary funkcjonalne miast tracących funkcje społeczno-gospodarcze</t>
  </si>
  <si>
    <t>RPO WSW.7.K.7</t>
  </si>
  <si>
    <t>wdrożenie oraz wymiana elektronicznej dokumentacji medycznej, udostępnianie usług publicznych on-line</t>
  </si>
  <si>
    <t>17/2017/XII</t>
  </si>
  <si>
    <t>RPO WSW.8.K.8</t>
  </si>
  <si>
    <t>Wczesna diagnostyka gruźlicy u mieszkańców województwa świętokrzyskiego 
z grup szczególnego ryzyka</t>
  </si>
  <si>
    <t>III kwartał 2017</t>
  </si>
  <si>
    <t>RPO WSW.8.K.9</t>
  </si>
  <si>
    <t>Narzędzie 3</t>
  </si>
  <si>
    <t>Kompleksowa rehabilitacja kardiologiczna w  ramach profilaktyki wtórnej u mieszkańców woj. świętokrzyskiego w wieku aktywności zawodowej po ostrych zespołach wieńcowych</t>
  </si>
  <si>
    <t>RPO WSW.8.K.10</t>
  </si>
  <si>
    <t>IV kwartał 2017</t>
  </si>
  <si>
    <t>RPO WSW.7.K.3</t>
  </si>
  <si>
    <t>RPO WSW.7.K.8</t>
  </si>
  <si>
    <t>wsparcie regionalnych podmiotów leczniczych, które realizują świadczenia zdrowotne z zakresu geriatrii, opieki paliatynej i hospicyjnej oraz opieki długoterminowej</t>
  </si>
  <si>
    <t>RPO WSW.7.K.1</t>
  </si>
  <si>
    <t>wsparcie podmiotów leczniczych realizujących świadczenia gwarantowane z zakresu Podstawowej Opieki Zdrowotnej</t>
  </si>
  <si>
    <t>Zapobieganie ciężkim zapaleniom płuc u pacjentów onkologicznych z najczęstszymi nowotworami litymi i hematologicznymi</t>
  </si>
  <si>
    <t>RPO WSW.8.K.12</t>
  </si>
  <si>
    <t xml:space="preserve">Program zapobiegania i wczesnego wykrywania cukrzycy typu 2 u mieszkańców województwa świętokrzyskiego - konkurs na wdrożenie Regionalnego Programu Zdrowotnego (opinia warunkowa AOTMiT z dnia 16.05.2017 r.) na obszarze KOF </t>
  </si>
  <si>
    <t>RPO WSW.8.K.13</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</si>
  <si>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jest Obszarowi Strategicznej Interwencji - obszary o najgorszym dostępie do usług publicznych (obszary wiejskie)</t>
  </si>
  <si>
    <t>II kwartał  2018</t>
  </si>
  <si>
    <t>I kwartał 2018</t>
  </si>
  <si>
    <t>Deinstytucjonalizacja opieki nad osobami zależnymi - Dzienne domy opieki medycznej</t>
  </si>
  <si>
    <t>RPO WSW.9.K.6</t>
  </si>
  <si>
    <t>Deinstytucjonalizacja opieki nad osobami zależnymi - konkurs dedykowany Obszarom Strategicznej Interwencji - obszary wiejskie o najgorszym dostępie do usług publicznych</t>
  </si>
  <si>
    <t>Narzędzie 13, Narzędzie 16</t>
  </si>
  <si>
    <t xml:space="preserve">wsparcie regionalnych podmiotów leczniczych,które realizują kompeksową opiekę zdrowotną na rzecz osób dorosłych i / lub dzieci oraz młodzieży z zaburzeniami psychicznymi </t>
  </si>
  <si>
    <t>RPO WSW.9.K.7</t>
  </si>
  <si>
    <t>Deinstytucjonalizacja opieki nad osobami zależnymi. Konkurs dedykowany OSI - obszary miast tracących funkcje społeczno-gospodarcze</t>
  </si>
  <si>
    <t>III kwartał 2018</t>
  </si>
  <si>
    <t>37/2018/XVII</t>
  </si>
  <si>
    <t>RPO WSW.8.K.5</t>
  </si>
  <si>
    <t>Wsparcie profilaktyki nowotworowej ukierunkowanej na wczesne wykrywanie raka jelita grubego - konkurs dedykowany Kieleckiemu Obszarowi Funkcjonalnemu (z wyłączeniem miasta Kielce)</t>
  </si>
  <si>
    <t xml:space="preserve">Deinstytucjonalizacja usług opieki medycznej nad osobami niesamodzielnymi  – zależnymi z powodu zaburzeń psychicznych, uzależnienia od alkoholu oraz uzależnienia od substancji psychoaktywnych </t>
  </si>
  <si>
    <t>53/2018/XVIII</t>
  </si>
  <si>
    <t>XVIII posiedzenie KS</t>
  </si>
  <si>
    <t>RPO WSW.7.K.10</t>
  </si>
  <si>
    <t>Wsparcie regionalnych podmiotów leczniczych, które realizują szpitalne świadczenia opieki zdrowotnej w zakresie ginekologii i / lub położnictwa</t>
  </si>
  <si>
    <t>XIX posiedzenie KS</t>
  </si>
  <si>
    <t>Wsparcie regionalnych podmiotów leczniczych, które realizują szpitalne świadczenia opieki zdrowotnej w zakresie neonatologii i / lub pediatri</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</si>
  <si>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jest Obszarowi Strategicznej Interwencji - obszary o najgorszym dostępie do usług publicznych (obszary wiejskie)</t>
  </si>
  <si>
    <t xml:space="preserve"> Deinstytucjonalizacja usług opieki medycznej nad osobami niesamodzielnymi  – Dzienne domy opieki medycznej </t>
  </si>
  <si>
    <t>I kwartał 2019</t>
  </si>
  <si>
    <t>Deinstytucjonalizacja opieki nad osobami niesamodzielnymi - konkurs dedykowany Obszarom Strategicznej Interwencji - obszary wiejskie o najgorszym dostępie do usług publicznych</t>
  </si>
  <si>
    <t>19/2019/XX</t>
  </si>
  <si>
    <t>Deinstytucjonalizacja opieki nad osobami niesamodzielnymi</t>
  </si>
  <si>
    <t>Deinstytucjonalizacja opieki nad osobami niesamodzielnymi - konkurs dedykowany Kieleckiemu Obszarowi Funkcjonalnemu</t>
  </si>
  <si>
    <t>23/2019/O</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</si>
  <si>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Kieleckiemu Obszarowi Funkcjonalnemu</t>
  </si>
  <si>
    <t>RPO WSW.7.K.12</t>
  </si>
  <si>
    <t>wsparcie regionalnych podmiotów leczniczych, które realizują na rzecz osób dorosłych stacjonarne świadczenia opieki zdrowotnej w zakresie rehabilitacji ogólnoustrojowej dedykowanej chorobom układu kostno - mięśniowego</t>
  </si>
  <si>
    <t>48/2019/XXII</t>
  </si>
  <si>
    <t>RPO WSW.9.K.8</t>
  </si>
  <si>
    <t>Narzędzie 19</t>
  </si>
  <si>
    <t xml:space="preserve">Regionalny Program Zdrowotny pn.: "Wczesne wykrywanie oraz rehabilitacja zaburzeń słuchu i mowy wśród uczniów pierwszych klas szkół podstawowych" </t>
  </si>
  <si>
    <t>RPO WSW.8.K.17</t>
  </si>
  <si>
    <t xml:space="preserve">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t>
  </si>
  <si>
    <t>RPO WSW.9.K.15</t>
  </si>
  <si>
    <t>Deinstytucjonalizacja usług opieki medycznej nad osobami niesamodzielnymi  – Dzienne domy opieki medycznej</t>
  </si>
  <si>
    <t>RPO WSW.8.K.18</t>
  </si>
  <si>
    <t>Wspieranie realizacji krajowych programów zdrowotnych w zakresie poprawy wykrywalności raka piersi i raka szyjki macicy, w tym koncentrujące się na eliminowaniu barier w dostępie do badań diagnostycznych oraz zwiększające zgłaszalność na badania profilaktyczne.</t>
  </si>
  <si>
    <t>14/2020/XXIV</t>
  </si>
  <si>
    <t>RPO WSW.8.K.19</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</si>
  <si>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Kieleckiemu Obszarowi Funkcjonalnemu.</t>
  </si>
  <si>
    <t>RPO WSW.9.K.16</t>
  </si>
  <si>
    <t>Deinstytucjonalizacja opieki medycznej nad osobami potrzebującymi wsparcia w codziennym funkcjonowaniu.
Konkurs dedykowany Kieleckiemu Obszarowi Funkcjonalnemu</t>
  </si>
  <si>
    <t xml:space="preserve">wsparcie oddziałów oraz innych jednostek i komórek organizacyjnych regionalnego lecznictwa uzdrowiskowego i współpracujących z nimi pracowni diagnostycznych, które realizują na rzecz osób dorosłych  stacjonarne, całodobowe i ambulatoryjne świadczenia zdrowotne dedykowane chorobom układu krążenia oraz chorobom układu kostno - stawowego i mięśniowego </t>
  </si>
  <si>
    <t>Kompleksowa rehabilitacja pulmonologiczna w ramach profilaktyki wtórnej u osób 
w wieku aktywności zawodowej cierpiących na przewlekłe choroby układu oddechowego (CRD)</t>
  </si>
  <si>
    <t>RWO WSW.8.K.11</t>
  </si>
  <si>
    <t xml:space="preserve">Program zapobiegania i wczesnego wykrywania cukrzycy typu 2 u mieszkańców województwa świętokrzyskiego </t>
  </si>
  <si>
    <t>39/2017/XIII</t>
  </si>
  <si>
    <t>wsparcie podmiotów leczniczych realizujących świadczenia gwarantowane z zakresu opieki długoterminowej oraz opieki paliatywnej i hospicyjnej</t>
  </si>
  <si>
    <t>57/2019/XXIII</t>
  </si>
  <si>
    <t xml:space="preserve">Centrum Medyczne Zdrowie Spółka z ograniczoną odpowiedzialnością </t>
  </si>
  <si>
    <t xml:space="preserve">Opieka medyczna nad osobami niesamodzielnymi </t>
  </si>
  <si>
    <t>Zakup środków ochrony higienicznej oraz teleopieka medyczna</t>
  </si>
  <si>
    <t>0007/18</t>
  </si>
  <si>
    <t>0015/18</t>
  </si>
  <si>
    <t xml:space="preserve">Zakup środków ochrony indywidualnej, sprzętu jednorazowego użytku oraz innych zakupów bieżących w związku z działaniami na rzecz zwalczania koronawirusa SARS-CoV-2 na terenie powiatu opatowskiego, Zakup: autoklawu, mobilnego kanału dezynfekcji, pomp infizyjnych dwustrzykwakowych ze stojakiem, lampy do dezynfekcji MBVE 110, materacy przeciwodleżynowych, medyczny wielofunkcyjny, chłodziarki labolatoryjnej - szkło izolacyjne,  łóżek szpitalnych, parawany, Urządzenie do fumigacje metodą zamgławiania, chłodziarki labolatoryjnej - zamrażarka, Aparat wspomagający oddychanie mini tlenowy zestaw rescytacyjny DAN w WALIZCE HP 2300 bez butli lub równoważny, Ssaki medyczne, Stojaki na kroplówki z listwą zasilającą, Lampy antybateryjne , Ozonator - urządzanie do dezynfekcji ozonem powietrza, Urządzenie do wysokoprzepływowej tlenoterapii, Respirator przenośny z akumulatorem, Przenośny aparat USG z 3 sondami, Dermatom z zestawem siatkownic, Lampa zabiegowa dwuogniskowa, Ssak Basic Jezdny, Aparat do elektroterapii, Cykloergometr treningowy magnetyczny, Zakup pulskoksymetów medycznych napalcowych, , Zasilacz Awaryjny UPS do paneli i respiratorów, Panele nadłóżkowe dla gazów medycznych dwustanowiskowych wraz z montażem, Zgrzewarka rotacyjna do zabezpieczenia wysterylizowanych narzędzi, Łóżka szpitalne, Materac przeciwodleżynowy, Sprzęt rehabilitacyjny.
</t>
  </si>
  <si>
    <t>WOJEWÓDZKI SZPITAL SPECJALISTYCZNY IM. ŚW. RAFAŁA W CZERWONEJ GÓRZE, WOJEWÓDZKI SZPITAL ZESPOLONY W KIELCACH, ŚWIĘTOKRZYSKIE CENTRUM RATOWNICTWA MEDYCZNEGO I TRANSPORTU SANITARNEGO, ŚWIĘTOKRZYSKIE CENTRUM PSYCHIATRII W MORAWICY, ŚWIĘTOKRZYSKIE CENTRUM REHABILITACJI W CZARNIECKIEJ GÓRZE</t>
  </si>
  <si>
    <t>WOMP KIELCE</t>
  </si>
  <si>
    <t>zakup środków ochrony osobistej, płynów do dezynfekcji, specjalistycznego sprzętu, wsparcie personelu medycznego szpitali, ośrodków zdrowia, i innych podmiotów narażonych na kontakt z nosicielami wirusa w postaci zakupu środków ochrony indywidualnej, zakup płynów do dezynfekcji rąk oraz powierzchni, zakup sprzętu zarówno drobnego jaki i wysoce wyspecjalizowanego w dziedzinie walki w pandemią, zakup tomografu komputerowego.</t>
  </si>
  <si>
    <t>Szydłów</t>
  </si>
  <si>
    <t>8iv</t>
  </si>
  <si>
    <t>Wdrożenie porgarmów zdrowotnych dotyczących rehabilitacji medycznej w zakresie grup dchorzeń będących przyczną dezaktywacji zawodowej tj. m.in. rehabilitacji kardiologiczmej, neurologicznej, psychiatrycznej, onkologicznej, pulmonologicznej oraz rehabilitacji narzadów ruchu, rehabilitacji chorób zawodowych ułatwiających powrót do pracy oraz umozliwiajacych wydłużenie aktywności zawodowej (w tym zakresie wykraczających poza finansowanie w ramach systemu powszechnego ubezpieczenia zdrowotnego) - Regionalny Program Zdrowotny pn.  "Kompleksowa rehabilitacja kariologiczna w ramach profilaktyki wtórnej u mieszkańców województwa świętokrzyskiego w wieku aktywności zawodowych po ostrych zespołach wieńcowych"</t>
  </si>
  <si>
    <t>Zakpu środków ochrony osobistej kadry medycznej w tym pielęgniarek pełniących rolę edukatorów zdrowotnych województwa świętokrzyskiego</t>
  </si>
  <si>
    <t>NFOZ "Nowe Życie" I. Ogonek, Z. Ogonek Sp.J.Włoszczowa</t>
  </si>
  <si>
    <t>Rozszerzenie zakresu realizowanego projektu; zakup aparatury medycznej (spirometry, pulsooksymetry, ssak elektryczny, termometry itd.) Numer projektu RPSW.08.02.02-26-0003/18</t>
  </si>
  <si>
    <t>Rozszerzenie zakresu realizowanego projektu. Numer projektu RPSW.09.02.01-26-0030/19</t>
  </si>
  <si>
    <t>W ramach PI wdrożonych zostało więcej programów zdrowotnych (6 programów) niż pierwotnie zakładano w RPO (2 programy).</t>
  </si>
  <si>
    <t xml:space="preserve">Podane dane zgodne z zatwierdzonymi wnioskami o płatność końcową. </t>
  </si>
  <si>
    <r>
      <t xml:space="preserve">Na podstawie przeprowadzonego  badania ewaluacyjnego pn. </t>
    </r>
    <r>
      <rPr>
        <i/>
        <sz val="9"/>
        <rFont val="Arial"/>
        <family val="2"/>
        <charset val="238"/>
      </rPr>
      <t xml:space="preserve">Wpływ wsparcia RPOWŚ 2014-2020 na poprawę jakości i zwiększenie dostepności usług społecznych i zdrowotnych na obszarze województwa świetokrzyskiego </t>
    </r>
    <r>
      <rPr>
        <sz val="9"/>
        <rFont val="Arial"/>
        <family val="2"/>
        <charset val="238"/>
      </rPr>
      <t xml:space="preserve">stwierdzono, że zaprojektowana logika interwencji w Działaniu 7.3 RPOWŚ została oceniona jako trafna, aktualny poziom realizacji interwencji utrzymuje się na wysokim poziomie, projekty realizowane w Działaniu odpowiadały w dużym stopniu na potrzeby społeczne i zdrowotne mieszkańców regionu, a stworzone założenia interwencji pozwalają na niwelowanie zidentyfikowanych problemów i deficytów.Problemami, jakie zidentyfikowano w trakcie badania, jest niewystarczająca alokacja finansowa oraz niedostateczna komplementarność wsparcia, wyrażająca się tym, iż niewielka część projektów zakładających działania inwestycyjne w rozbudowę infrastruktury społecznej lub zdrowotnej aplikowało o środki z EFS na poprawę dostępności do usług społecznych i zdrowotnych.Rosnące wyzwania dla regionalnej infrastruktury społecznej i zdrowotnej w województwie świętokrzyskim mają związek z takimi problemami jak: starzejące się społeczeństwo i wielochorobowość. Do kierunków interwencji, które uznano za zgodne z obecnymi i przyszłymi potrzebami regionu w obszarze infrastruktury społecznej i zdrowotnej, zaliczono: inwestycje w infrastrukturę zdrowotną związaną z chorobami: układu krążenia, nowotworowymi, układu oddechowego i zaburzeń wydzielania wewnętrznego. </t>
    </r>
  </si>
  <si>
    <t>Regionalny Program Operacyjny Województwa Świętokrzyskiego na lata 2014 - 2020</t>
  </si>
  <si>
    <t>Liczba usług publicznych udostępnionych on-line o stopniu dojrzałości 3-dwustronna interakcja (szt.)</t>
  </si>
  <si>
    <t>Podana wartość obejmuje wskaźnik z zatwierdzonych wniosków o płatność końcową na dzień 31.12.2021 r. Zgodnie z zawartymi umowami wskaźnik ten powinien osiągnąć wartość  44 szt.przy czym obejmuje on również liczbę wspartych podmiotów leczniczych w związku z pandemią COVID-19.</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</si>
  <si>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</si>
  <si>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nowotworowym</t>
  </si>
  <si>
    <t xml:space="preserve">Wsparcie oddziałów oraz innych komórek organizacyjnych regionalnych podmiotów leczniczych, a także współpracujących z nimi pracowni diagnostycznych, które realizują  na rzecz osób dorosłych stacjonarne oraz ambulatoryjne świadczenia zdrowotne dedykowane chorobom układu kostno - stawowego i/lub mięśniowego </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</si>
  <si>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oddechowego</t>
  </si>
  <si>
    <t>IV kw. 2017</t>
  </si>
  <si>
    <t>II kw. 2017</t>
  </si>
  <si>
    <t>III kw. 2017</t>
  </si>
  <si>
    <t>II kwartał 2016</t>
  </si>
  <si>
    <t>Podane wartości dotyczą całego Działania 7.1 Rozwój e-społeczeństwa;Zgodnie z zawartymi Umowami wskaźnik ten wyniesie 264 szt. Z zatwierdzonych wniosków o płatność końcową osiągnięty wskaźnik dla całego Działania 7.1  wynosi 76 szt. W zakresie e-zdrowia osiągnięty wskaźnik na 31.12.2021r. wynosi 14 szt. Docelowo w podpisanch umowach w zakresie e-zdrowia będzie to  52.szt.</t>
  </si>
  <si>
    <t xml:space="preserve">Podane dane dotyczą całego Działania 7.1 Rozwój e-społeczeństwa.Zgodnie z podpisanymi Umowami wskaźnik ten wynosi 138 szt.   Z zatwierdzonych wniosków o płatność końcową osiągnięty wskaźnik dla całego Działania 7.1  wynosi 72 szt. W zakresie e-zdrowia osiągnięty wskaźnik na 31.12.2021 r.wynosi 10 szt.Docelowo w podpisanych umowach tylko w zakresie e-zdrowia będzie to 30 szt. </t>
  </si>
  <si>
    <t>Nakłady inwestycyjne na zakup aparatury medycznej (zł)</t>
  </si>
  <si>
    <t>b.d.</t>
  </si>
  <si>
    <t>Brak wartości docelowej wynika z faktu, że wartości docelowe są szacowane tylko dla wskaźników monitorowanych na poziomie Programu. Wskazany wskaźnik nie znajduje się w RPO WŚ.</t>
  </si>
  <si>
    <t>SUMA euro</t>
  </si>
  <si>
    <t>SUMA pln</t>
  </si>
  <si>
    <t xml:space="preserve">kurs </t>
  </si>
  <si>
    <t>SUMA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</si>
</sst>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0.00;[Red]0.00"/>
  </numFmts>
  <fonts count="25" x14ac:knownFonts="1">
    <font>
      <sz val="11"/>
      <color theme="1"/>
      <name val="Calibri"/>
      <family val="2"/>
      <charset val="238"/>
      <scheme val="minor"/>
    </font>
    <font>
      <sz val="11"/>
      <color theme="1"/>
      <name val="Calibri"/>
      <family val="2"/>
      <charset val="238"/>
      <scheme val="minor"/>
    </font>
    <font>
      <sz val="9"/>
      <color theme="1"/>
      <name val="Arial"/>
      <family val="2"/>
      <charset val="238"/>
    </font>
    <font>
      <sz val="9"/>
      <name val="Arial"/>
      <family val="2"/>
      <charset val="238"/>
    </font>
    <font>
      <b/>
      <u/>
      <sz val="9"/>
      <color theme="1"/>
      <name val="Arial"/>
      <family val="2"/>
      <charset val="238"/>
    </font>
    <font>
      <sz val="10"/>
      <color theme="1"/>
      <name val="Calibri"/>
      <family val="2"/>
      <charset val="238"/>
      <scheme val="minor"/>
    </font>
    <font>
      <sz val="9"/>
      <color theme="1"/>
      <name val="Calibri"/>
      <family val="2"/>
      <charset val="238"/>
      <scheme val="minor"/>
    </font>
    <font>
      <b/>
      <sz val="9"/>
      <name val="Arial"/>
      <family val="2"/>
      <charset val="238"/>
    </font>
    <font>
      <b/>
      <sz val="9"/>
      <color theme="1"/>
      <name val="Arial"/>
      <family val="2"/>
      <charset val="238"/>
    </font>
    <font>
      <sz val="10"/>
      <name val="Calibri"/>
      <family val="2"/>
      <charset val="238"/>
      <scheme val="minor"/>
    </font>
    <font>
      <sz val="11"/>
      <name val="Calibri"/>
      <family val="2"/>
      <charset val="238"/>
      <scheme val="minor"/>
    </font>
    <font>
      <b/>
      <sz val="10"/>
      <name val="Calibri"/>
      <family val="2"/>
      <charset val="238"/>
      <scheme val="minor"/>
    </font>
    <font>
      <b/>
      <i/>
      <sz val="11"/>
      <name val="Calibri"/>
      <family val="2"/>
      <charset val="238"/>
      <scheme val="minor"/>
    </font>
    <font>
      <b/>
      <i/>
      <sz val="10"/>
      <name val="Calibri"/>
      <family val="2"/>
      <charset val="238"/>
      <scheme val="minor"/>
    </font>
    <font>
      <sz val="9"/>
      <name val="Calibri"/>
      <family val="2"/>
      <charset val="238"/>
      <scheme val="minor"/>
    </font>
    <font>
      <sz val="9"/>
      <color rgb="FFFF0000"/>
      <name val="Arial"/>
      <family val="2"/>
      <charset val="238"/>
    </font>
    <font>
      <b/>
      <sz val="9"/>
      <color theme="1"/>
      <name val="Calibri"/>
      <family val="2"/>
      <charset val="238"/>
      <scheme val="minor"/>
    </font>
    <font>
      <sz val="10"/>
      <name val="Calibri"/>
      <family val="2"/>
      <charset val="238"/>
    </font>
    <font>
      <b/>
      <i/>
      <sz val="9"/>
      <color theme="1"/>
      <name val="Arial"/>
      <family val="2"/>
      <charset val="238"/>
    </font>
    <font>
      <b/>
      <sz val="14"/>
      <color theme="1"/>
      <name val="Calibri"/>
      <family val="2"/>
      <charset val="238"/>
      <scheme val="minor"/>
    </font>
    <font>
      <b/>
      <sz val="11"/>
      <name val="Calibri"/>
      <family val="2"/>
      <charset val="238"/>
      <scheme val="minor"/>
    </font>
    <font>
      <sz val="11"/>
      <color rgb="FF9C5700"/>
      <name val="Calibri"/>
      <family val="2"/>
      <charset val="238"/>
      <scheme val="minor"/>
    </font>
    <font>
      <sz val="10"/>
      <name val="Arial"/>
      <family val="2"/>
      <charset val="238"/>
    </font>
    <font>
      <i/>
      <sz val="9"/>
      <name val="Arial"/>
      <family val="2"/>
      <charset val="238"/>
    </font>
    <font>
      <b/>
      <u/>
      <sz val="9"/>
      <name val="Arial"/>
      <family val="2"/>
      <charset val="238"/>
    </font>
  </fonts>
  <fills count="10">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6" tint="0.79998168889431442"/>
        <bgColor indexed="64"/>
      </patternFill>
    </fill>
    <fill>
      <patternFill patternType="solid">
        <fgColor rgb="FFFFEB9C"/>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1" fillId="5" borderId="0" applyNumberFormat="0" applyBorder="0" applyAlignment="0" applyProtection="0"/>
    <xf numFmtId="0" fontId="22" fillId="0" borderId="0"/>
  </cellStyleXfs>
  <cellXfs count="218">
    <xf numFmtId="0" fontId="0" fillId="0" borderId="0" xfId="0"/>
    <xf numFmtId="0" fontId="4" fillId="0" borderId="0" xfId="0" applyFont="1"/>
    <xf numFmtId="0" fontId="3" fillId="0" borderId="1" xfId="0" applyFont="1" applyFill="1" applyBorder="1" applyAlignment="1">
      <alignment horizontal="left" vertical="center" wrapText="1"/>
    </xf>
    <xf numFmtId="0" fontId="5" fillId="0" borderId="0" xfId="0" applyFont="1"/>
    <xf numFmtId="0" fontId="6" fillId="0" borderId="0" xfId="0" applyFont="1"/>
    <xf numFmtId="164" fontId="3" fillId="0" borderId="0" xfId="1" applyFont="1"/>
    <xf numFmtId="0" fontId="3" fillId="0" borderId="0" xfId="0" applyFont="1"/>
    <xf numFmtId="0" fontId="7" fillId="0" borderId="0" xfId="0" applyFont="1" applyAlignment="1"/>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Fill="1"/>
    <xf numFmtId="4" fontId="3" fillId="0" borderId="0" xfId="0" applyNumberFormat="1" applyFont="1"/>
    <xf numFmtId="0" fontId="12" fillId="0" borderId="0" xfId="0" applyFont="1"/>
    <xf numFmtId="0" fontId="11" fillId="4" borderId="1" xfId="0" applyFont="1" applyFill="1" applyBorder="1" applyAlignment="1">
      <alignment horizontal="center" vertical="center" wrapText="1"/>
    </xf>
    <xf numFmtId="0" fontId="10" fillId="0" borderId="0" xfId="0" applyFont="1"/>
    <xf numFmtId="0" fontId="9" fillId="0" borderId="0" xfId="0" applyFont="1" applyAlignment="1">
      <alignment horizontal="center" vertical="center" wrapText="1"/>
    </xf>
    <xf numFmtId="0" fontId="14" fillId="4" borderId="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2" fillId="0" borderId="0" xfId="0" applyFont="1" applyAlignment="1">
      <alignment wrapText="1"/>
    </xf>
    <xf numFmtId="0" fontId="16" fillId="0" borderId="0" xfId="0" applyFont="1"/>
    <xf numFmtId="0" fontId="3" fillId="0" borderId="1" xfId="0" applyFont="1" applyFill="1" applyBorder="1"/>
    <xf numFmtId="0" fontId="18" fillId="2" borderId="4" xfId="0" applyFont="1" applyFill="1" applyBorder="1" applyAlignment="1">
      <alignment horizontal="center" vertical="top" wrapText="1"/>
    </xf>
    <xf numFmtId="0" fontId="18" fillId="2" borderId="1" xfId="0" applyFont="1" applyFill="1" applyBorder="1" applyAlignment="1">
      <alignment horizontal="center" vertical="top" wrapText="1"/>
    </xf>
    <xf numFmtId="0" fontId="18" fillId="2" borderId="5" xfId="0" applyFont="1" applyFill="1" applyBorder="1" applyAlignment="1">
      <alignment horizontal="center" vertical="top" wrapText="1"/>
    </xf>
    <xf numFmtId="0" fontId="2" fillId="2" borderId="1" xfId="0" applyFont="1" applyFill="1" applyBorder="1" applyAlignment="1">
      <alignment horizontal="left" vertical="top" wrapText="1"/>
    </xf>
    <xf numFmtId="10" fontId="3" fillId="0" borderId="5" xfId="2" applyNumberFormat="1" applyFont="1" applyFill="1" applyBorder="1" applyAlignment="1">
      <alignment wrapText="1"/>
    </xf>
    <xf numFmtId="164" fontId="3" fillId="0" borderId="0" xfId="1" applyFont="1" applyAlignment="1">
      <alignment horizontal="left"/>
    </xf>
    <xf numFmtId="0" fontId="9" fillId="0" borderId="1" xfId="0" applyFont="1" applyFill="1" applyBorder="1" applyAlignment="1">
      <alignment vertical="top" wrapText="1"/>
    </xf>
    <xf numFmtId="0" fontId="9" fillId="0" borderId="1" xfId="0" applyFont="1" applyFill="1" applyBorder="1" applyAlignment="1">
      <alignment wrapText="1"/>
    </xf>
    <xf numFmtId="0" fontId="9" fillId="0" borderId="1" xfId="0" applyFont="1" applyFill="1" applyBorder="1" applyAlignment="1">
      <alignment vertical="top"/>
    </xf>
    <xf numFmtId="0" fontId="9" fillId="0" borderId="1" xfId="0" applyFont="1" applyFill="1" applyBorder="1"/>
    <xf numFmtId="4" fontId="9" fillId="0" borderId="1" xfId="0" applyNumberFormat="1" applyFont="1" applyFill="1" applyBorder="1" applyAlignment="1">
      <alignment horizontal="center" vertical="center"/>
    </xf>
    <xf numFmtId="0" fontId="10" fillId="0" borderId="0" xfId="0" applyFont="1" applyAlignment="1">
      <alignment wrapText="1"/>
    </xf>
    <xf numFmtId="0" fontId="12" fillId="0" borderId="0" xfId="0" applyFont="1" applyAlignment="1">
      <alignment wrapText="1"/>
    </xf>
    <xf numFmtId="0" fontId="9" fillId="0" borderId="0" xfId="0" applyFont="1" applyAlignment="1">
      <alignment horizontal="left" wrapText="1"/>
    </xf>
    <xf numFmtId="0" fontId="10" fillId="0" borderId="0" xfId="0" applyFont="1" applyAlignment="1">
      <alignment horizontal="left" wrapText="1"/>
    </xf>
    <xf numFmtId="0" fontId="12" fillId="0" borderId="0" xfId="0" applyFont="1" applyAlignment="1">
      <alignment horizontal="left" wrapText="1"/>
    </xf>
    <xf numFmtId="0" fontId="12" fillId="0" borderId="0" xfId="0" applyFont="1" applyAlignment="1">
      <alignment vertical="center" wrapText="1"/>
    </xf>
    <xf numFmtId="0" fontId="12" fillId="0" borderId="0" xfId="0" applyFont="1" applyAlignment="1">
      <alignment horizontal="right" wrapText="1"/>
    </xf>
    <xf numFmtId="0" fontId="13" fillId="0" borderId="0" xfId="0" applyFont="1" applyAlignment="1">
      <alignment horizontal="left" wrapText="1"/>
    </xf>
    <xf numFmtId="0" fontId="2" fillId="0" borderId="4"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164" fontId="3" fillId="0" borderId="1" xfId="1" applyFont="1" applyFill="1" applyBorder="1"/>
    <xf numFmtId="43" fontId="9" fillId="0" borderId="1" xfId="4" applyFont="1" applyFill="1" applyBorder="1" applyAlignment="1">
      <alignment horizontal="right" vertical="center" wrapText="1"/>
    </xf>
    <xf numFmtId="43" fontId="9" fillId="0" borderId="1" xfId="4" applyFont="1" applyFill="1" applyBorder="1" applyAlignment="1">
      <alignment horizontal="right" vertical="center"/>
    </xf>
    <xf numFmtId="0" fontId="10" fillId="0" borderId="0" xfId="0" applyFont="1" applyAlignment="1">
      <alignment horizontal="center" wrapText="1"/>
    </xf>
    <xf numFmtId="0" fontId="12" fillId="0" borderId="0" xfId="0" applyFont="1" applyAlignment="1">
      <alignment horizontal="center" wrapText="1"/>
    </xf>
    <xf numFmtId="164" fontId="9" fillId="0" borderId="1" xfId="0" applyNumberFormat="1" applyFont="1" applyFill="1" applyBorder="1" applyAlignment="1">
      <alignment vertical="center" wrapText="1"/>
    </xf>
    <xf numFmtId="164" fontId="10" fillId="0" borderId="1" xfId="0" applyNumberFormat="1" applyFont="1" applyFill="1" applyBorder="1"/>
    <xf numFmtId="0" fontId="10" fillId="0" borderId="1" xfId="0" applyFont="1" applyFill="1" applyBorder="1"/>
    <xf numFmtId="0" fontId="10" fillId="0" borderId="1" xfId="0" applyFont="1" applyFill="1" applyBorder="1" applyAlignment="1">
      <alignment vertical="center"/>
    </xf>
    <xf numFmtId="0" fontId="17" fillId="0" borderId="1" xfId="0" applyFont="1" applyFill="1" applyBorder="1" applyAlignment="1">
      <alignment horizontal="center" vertical="center" wrapText="1"/>
    </xf>
    <xf numFmtId="0" fontId="10" fillId="0" borderId="1" xfId="0" applyFont="1" applyFill="1" applyBorder="1" applyAlignment="1">
      <alignment horizontal="left" wrapText="1"/>
    </xf>
    <xf numFmtId="0" fontId="10" fillId="0" borderId="1" xfId="0" applyFont="1" applyFill="1" applyBorder="1" applyAlignment="1">
      <alignment wrapText="1"/>
    </xf>
    <xf numFmtId="0" fontId="10" fillId="0" borderId="1" xfId="0" applyFont="1" applyFill="1" applyBorder="1" applyAlignment="1">
      <alignment horizontal="left"/>
    </xf>
    <xf numFmtId="4" fontId="2" fillId="0" borderId="1" xfId="1" applyNumberFormat="1" applyFont="1" applyFill="1" applyBorder="1" applyAlignment="1">
      <alignment vertical="center" wrapText="1"/>
    </xf>
    <xf numFmtId="4" fontId="3" fillId="0" borderId="1" xfId="1" applyNumberFormat="1" applyFont="1" applyFill="1" applyBorder="1" applyAlignment="1">
      <alignment vertical="center" wrapText="1"/>
    </xf>
    <xf numFmtId="164" fontId="3" fillId="0" borderId="1" xfId="1" applyFont="1" applyFill="1" applyBorder="1" applyAlignment="1">
      <alignment vertical="center"/>
    </xf>
    <xf numFmtId="0" fontId="7" fillId="0" borderId="6"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8" xfId="0" applyFont="1" applyFill="1" applyBorder="1" applyAlignment="1">
      <alignment horizontal="left" vertical="top" wrapText="1"/>
    </xf>
    <xf numFmtId="0" fontId="3" fillId="0" borderId="5" xfId="0" applyFont="1" applyFill="1" applyBorder="1" applyAlignment="1">
      <alignment vertical="center" wrapText="1"/>
    </xf>
    <xf numFmtId="0" fontId="15" fillId="0" borderId="5" xfId="0" applyFont="1" applyFill="1" applyBorder="1" applyAlignment="1">
      <alignmen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vertical="center" wrapText="1"/>
    </xf>
    <xf numFmtId="0" fontId="3" fillId="0" borderId="1" xfId="0" applyFont="1" applyFill="1" applyBorder="1" applyAlignment="1">
      <alignment vertical="center"/>
    </xf>
    <xf numFmtId="0" fontId="3" fillId="0" borderId="4" xfId="0" applyFont="1" applyFill="1" applyBorder="1" applyAlignment="1">
      <alignment wrapText="1"/>
    </xf>
    <xf numFmtId="0" fontId="3" fillId="0" borderId="5" xfId="0" applyFont="1" applyFill="1" applyBorder="1"/>
    <xf numFmtId="0" fontId="3" fillId="0" borderId="12" xfId="0" applyFont="1" applyFill="1" applyBorder="1" applyAlignment="1">
      <alignment wrapText="1"/>
    </xf>
    <xf numFmtId="164" fontId="3" fillId="0" borderId="13" xfId="1" applyFont="1" applyFill="1" applyBorder="1"/>
    <xf numFmtId="0" fontId="3" fillId="0" borderId="13" xfId="0" applyFont="1" applyFill="1" applyBorder="1"/>
    <xf numFmtId="0" fontId="3" fillId="0" borderId="14" xfId="0" applyFont="1" applyFill="1" applyBorder="1"/>
    <xf numFmtId="0" fontId="2" fillId="0" borderId="13" xfId="0" applyFont="1" applyFill="1" applyBorder="1" applyAlignment="1">
      <alignment horizontal="left" vertical="center" wrapText="1"/>
    </xf>
    <xf numFmtId="4" fontId="9" fillId="0" borderId="1" xfId="0" applyNumberFormat="1" applyFont="1" applyFill="1" applyBorder="1" applyAlignment="1">
      <alignment horizontal="right" vertical="center"/>
    </xf>
    <xf numFmtId="0" fontId="10" fillId="0" borderId="1" xfId="0" applyFont="1" applyFill="1" applyBorder="1" applyAlignment="1">
      <alignment horizontal="right"/>
    </xf>
    <xf numFmtId="165" fontId="10" fillId="0" borderId="0" xfId="0" applyNumberFormat="1" applyFont="1"/>
    <xf numFmtId="0" fontId="2" fillId="2" borderId="1"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4" xfId="0" applyFont="1" applyFill="1" applyBorder="1" applyAlignment="1">
      <alignment horizontal="center" vertical="top" wrapText="1"/>
    </xf>
    <xf numFmtId="0" fontId="20" fillId="0" borderId="0" xfId="0" applyFont="1" applyAlignment="1">
      <alignment horizontal="left" wrapText="1"/>
    </xf>
    <xf numFmtId="0" fontId="7" fillId="0" borderId="0" xfId="0" applyFont="1" applyAlignment="1">
      <alignment horizontal="left"/>
    </xf>
    <xf numFmtId="0" fontId="2" fillId="0" borderId="4" xfId="0" applyFont="1" applyFill="1" applyBorder="1" applyAlignment="1">
      <alignment vertical="center" wrapText="1"/>
    </xf>
    <xf numFmtId="3" fontId="2" fillId="0" borderId="1" xfId="0" applyNumberFormat="1" applyFont="1" applyFill="1" applyBorder="1" applyAlignment="1">
      <alignment horizontal="center" vertical="center" wrapText="1"/>
    </xf>
    <xf numFmtId="0" fontId="2" fillId="0" borderId="12" xfId="0" applyFont="1" applyFill="1" applyBorder="1" applyAlignment="1">
      <alignment vertical="center" wrapText="1"/>
    </xf>
    <xf numFmtId="0" fontId="9" fillId="0" borderId="1" xfId="0" applyFont="1" applyBorder="1" applyAlignment="1">
      <alignment wrapText="1"/>
    </xf>
    <xf numFmtId="0" fontId="9" fillId="0" borderId="1" xfId="0" applyFont="1" applyBorder="1" applyAlignment="1">
      <alignment horizontal="left" wrapText="1"/>
    </xf>
    <xf numFmtId="9" fontId="2"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3" fontId="2" fillId="0" borderId="13" xfId="0" applyNumberFormat="1" applyFont="1" applyFill="1" applyBorder="1" applyAlignment="1">
      <alignment horizontal="center" vertical="center" wrapText="1"/>
    </xf>
    <xf numFmtId="9" fontId="2" fillId="0" borderId="13" xfId="0" applyNumberFormat="1" applyFont="1" applyFill="1" applyBorder="1" applyAlignment="1">
      <alignment horizontal="center" vertical="center" wrapText="1"/>
    </xf>
    <xf numFmtId="4" fontId="3" fillId="0" borderId="1" xfId="0" applyNumberFormat="1" applyFont="1" applyFill="1" applyBorder="1"/>
    <xf numFmtId="4" fontId="3" fillId="0" borderId="13" xfId="0" applyNumberFormat="1" applyFont="1" applyFill="1" applyBorder="1"/>
    <xf numFmtId="0" fontId="9" fillId="0" borderId="1" xfId="0" applyFont="1" applyFill="1" applyBorder="1" applyAlignment="1">
      <alignment horizontal="center" vertical="center"/>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xf>
    <xf numFmtId="0" fontId="9" fillId="0" borderId="1" xfId="0" applyFont="1" applyFill="1" applyBorder="1" applyAlignment="1">
      <alignment horizontal="left"/>
    </xf>
    <xf numFmtId="0" fontId="9" fillId="0" borderId="1" xfId="0" applyFont="1" applyFill="1" applyBorder="1" applyAlignment="1">
      <alignment horizontal="left" wrapText="1"/>
    </xf>
    <xf numFmtId="0" fontId="10" fillId="0" borderId="1" xfId="0" applyFont="1" applyFill="1" applyBorder="1" applyAlignment="1">
      <alignment horizontal="center"/>
    </xf>
    <xf numFmtId="0" fontId="9" fillId="0" borderId="1" xfId="0" applyFont="1" applyFill="1" applyBorder="1" applyAlignment="1">
      <alignment horizontal="left" vertical="top" wrapText="1"/>
    </xf>
    <xf numFmtId="0" fontId="11" fillId="4" borderId="9" xfId="0" applyFont="1" applyFill="1" applyBorder="1" applyAlignment="1">
      <alignment horizontal="center" vertical="center" wrapText="1"/>
    </xf>
    <xf numFmtId="0" fontId="3" fillId="0" borderId="4" xfId="0" applyFont="1" applyFill="1" applyBorder="1"/>
    <xf numFmtId="0" fontId="3" fillId="0" borderId="1" xfId="0" applyFont="1" applyFill="1" applyBorder="1" applyAlignment="1">
      <alignment wrapText="1"/>
    </xf>
    <xf numFmtId="0" fontId="3" fillId="0" borderId="1" xfId="0" quotePrefix="1" applyFont="1" applyFill="1" applyBorder="1"/>
    <xf numFmtId="0" fontId="3" fillId="0" borderId="1" xfId="0" applyFont="1" applyFill="1" applyBorder="1" applyAlignment="1">
      <alignment horizontal="left"/>
    </xf>
    <xf numFmtId="0" fontId="3" fillId="0" borderId="1" xfId="0" applyFont="1" applyFill="1" applyBorder="1" applyAlignment="1">
      <alignment horizontal="right" vertical="center"/>
    </xf>
    <xf numFmtId="4" fontId="3" fillId="0" borderId="1" xfId="0" applyNumberFormat="1" applyFont="1" applyFill="1" applyBorder="1" applyAlignment="1">
      <alignment horizontal="right" vertical="center"/>
    </xf>
    <xf numFmtId="0" fontId="0" fillId="0" borderId="5" xfId="0" applyFill="1" applyBorder="1"/>
    <xf numFmtId="0" fontId="3" fillId="0" borderId="13" xfId="0" applyFont="1" applyFill="1" applyBorder="1" applyAlignment="1">
      <alignment wrapText="1"/>
    </xf>
    <xf numFmtId="4" fontId="3" fillId="0" borderId="13" xfId="0" applyNumberFormat="1" applyFont="1" applyFill="1" applyBorder="1" applyAlignment="1">
      <alignment horizontal="right" vertical="center"/>
    </xf>
    <xf numFmtId="0" fontId="0" fillId="0" borderId="14" xfId="0" applyFill="1" applyBorder="1"/>
    <xf numFmtId="3" fontId="3" fillId="0" borderId="1"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3" fontId="3" fillId="0" borderId="1"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top" wrapText="1"/>
    </xf>
    <xf numFmtId="9" fontId="2" fillId="0" borderId="5" xfId="0" applyNumberFormat="1" applyFont="1" applyFill="1" applyBorder="1" applyAlignment="1">
      <alignment horizontal="center" vertical="center" wrapText="1"/>
    </xf>
    <xf numFmtId="9" fontId="2" fillId="0" borderId="5" xfId="0" applyNumberFormat="1" applyFont="1" applyFill="1" applyBorder="1" applyAlignment="1">
      <alignment horizontal="center" vertical="center"/>
    </xf>
    <xf numFmtId="9" fontId="3" fillId="0" borderId="5" xfId="0" applyNumberFormat="1" applyFont="1" applyFill="1" applyBorder="1" applyAlignment="1">
      <alignment horizontal="center" vertical="center" wrapText="1"/>
    </xf>
    <xf numFmtId="9" fontId="2" fillId="0" borderId="14" xfId="0" applyNumberFormat="1" applyFont="1" applyFill="1" applyBorder="1" applyAlignment="1">
      <alignment horizontal="center" vertical="center"/>
    </xf>
    <xf numFmtId="0" fontId="24" fillId="0" borderId="0" xfId="0" applyFont="1" applyFill="1"/>
    <xf numFmtId="0" fontId="10" fillId="3" borderId="1" xfId="5" applyFont="1" applyFill="1" applyBorder="1" applyAlignment="1">
      <alignment horizontal="center" vertical="center"/>
    </xf>
    <xf numFmtId="0" fontId="10" fillId="0" borderId="0" xfId="0" applyFont="1" applyAlignment="1">
      <alignment vertical="center"/>
    </xf>
    <xf numFmtId="0" fontId="9" fillId="3" borderId="1" xfId="0" applyFont="1" applyFill="1" applyBorder="1" applyAlignment="1">
      <alignment vertical="center" wrapText="1"/>
    </xf>
    <xf numFmtId="4" fontId="0" fillId="0" borderId="0" xfId="0" applyNumberFormat="1"/>
    <xf numFmtId="3" fontId="0" fillId="0" borderId="0" xfId="0" applyNumberFormat="1"/>
    <xf numFmtId="0" fontId="2" fillId="0" borderId="4" xfId="0" applyFont="1" applyBorder="1" applyAlignment="1">
      <alignment wrapText="1"/>
    </xf>
    <xf numFmtId="3" fontId="3" fillId="0" borderId="5" xfId="0" applyNumberFormat="1" applyFont="1" applyBorder="1" applyAlignment="1">
      <alignment horizontal="center" vertical="center"/>
    </xf>
    <xf numFmtId="0" fontId="2" fillId="0" borderId="12" xfId="0" applyFont="1" applyBorder="1" applyAlignment="1">
      <alignment wrapText="1"/>
    </xf>
    <xf numFmtId="0" fontId="3" fillId="0" borderId="14" xfId="0" applyFont="1" applyBorder="1" applyAlignment="1">
      <alignment horizontal="left" vertical="center" wrapText="1"/>
    </xf>
    <xf numFmtId="0" fontId="9" fillId="0" borderId="1" xfId="0" applyFont="1" applyFill="1" applyBorder="1" applyAlignment="1">
      <alignment horizontal="left" vertical="center"/>
    </xf>
    <xf numFmtId="0" fontId="8" fillId="6" borderId="15" xfId="0" applyFont="1" applyFill="1" applyBorder="1" applyAlignment="1">
      <alignment horizontal="center" wrapText="1"/>
    </xf>
    <xf numFmtId="164" fontId="8" fillId="6" borderId="16" xfId="0" applyNumberFormat="1" applyFont="1" applyFill="1" applyBorder="1" applyAlignment="1">
      <alignment horizontal="center" vertical="center"/>
    </xf>
    <xf numFmtId="43" fontId="20" fillId="6" borderId="17" xfId="0" applyNumberFormat="1" applyFont="1" applyFill="1" applyBorder="1" applyAlignment="1">
      <alignment horizontal="center" wrapText="1"/>
    </xf>
    <xf numFmtId="43" fontId="20" fillId="6" borderId="18" xfId="0" applyNumberFormat="1" applyFont="1" applyFill="1" applyBorder="1" applyAlignment="1">
      <alignment horizontal="center" wrapText="1"/>
    </xf>
    <xf numFmtId="43" fontId="20" fillId="6" borderId="19" xfId="0" applyNumberFormat="1" applyFont="1" applyFill="1" applyBorder="1" applyAlignment="1">
      <alignment horizontal="center" wrapText="1"/>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3" fillId="0" borderId="20" xfId="0" applyFont="1" applyFill="1" applyBorder="1"/>
    <xf numFmtId="0" fontId="3" fillId="0" borderId="9" xfId="0" applyFont="1" applyFill="1" applyBorder="1" applyAlignment="1">
      <alignment wrapText="1"/>
    </xf>
    <xf numFmtId="0" fontId="3" fillId="0" borderId="9" xfId="0" applyFont="1" applyFill="1" applyBorder="1"/>
    <xf numFmtId="0" fontId="3" fillId="0" borderId="9" xfId="0" applyFont="1" applyFill="1" applyBorder="1" applyAlignment="1">
      <alignment horizontal="left"/>
    </xf>
    <xf numFmtId="0" fontId="3" fillId="0" borderId="9" xfId="0" applyFont="1" applyFill="1" applyBorder="1" applyAlignment="1">
      <alignment horizontal="right" vertical="center"/>
    </xf>
    <xf numFmtId="4" fontId="3" fillId="0" borderId="9" xfId="0" applyNumberFormat="1" applyFont="1" applyFill="1" applyBorder="1" applyAlignment="1">
      <alignment horizontal="right" vertical="center"/>
    </xf>
    <xf numFmtId="4" fontId="3" fillId="6" borderId="16" xfId="0" applyNumberFormat="1" applyFont="1" applyFill="1" applyBorder="1"/>
    <xf numFmtId="4" fontId="3" fillId="7" borderId="16" xfId="0" applyNumberFormat="1" applyFont="1" applyFill="1" applyBorder="1"/>
    <xf numFmtId="0" fontId="8" fillId="8" borderId="16" xfId="0" applyFont="1" applyFill="1" applyBorder="1" applyAlignment="1">
      <alignment horizontal="center"/>
    </xf>
    <xf numFmtId="4" fontId="3" fillId="9" borderId="0" xfId="0" applyNumberFormat="1" applyFont="1" applyFill="1"/>
    <xf numFmtId="4" fontId="3" fillId="6" borderId="15" xfId="0" applyNumberFormat="1" applyFont="1" applyFill="1" applyBorder="1"/>
    <xf numFmtId="4" fontId="9" fillId="0" borderId="1" xfId="0" applyNumberFormat="1" applyFont="1" applyBorder="1" applyAlignment="1">
      <alignment wrapText="1"/>
    </xf>
    <xf numFmtId="0" fontId="9" fillId="0" borderId="1" xfId="0" applyFont="1" applyBorder="1" applyAlignment="1">
      <alignment horizontal="left" vertical="center" wrapText="1"/>
    </xf>
    <xf numFmtId="0" fontId="9" fillId="3" borderId="1" xfId="0" applyFont="1" applyFill="1" applyBorder="1" applyAlignment="1">
      <alignment horizontal="center" vertical="center" wrapText="1"/>
    </xf>
    <xf numFmtId="0" fontId="10" fillId="0" borderId="0" xfId="0" applyFont="1" applyAlignment="1">
      <alignment horizontal="center" vertical="center" wrapText="1"/>
    </xf>
    <xf numFmtId="0" fontId="12" fillId="0" borderId="0" xfId="0" applyFont="1" applyAlignment="1">
      <alignment horizontal="center" vertical="center" wrapText="1"/>
    </xf>
    <xf numFmtId="0" fontId="20" fillId="6" borderId="15" xfId="0" applyFont="1" applyFill="1" applyBorder="1" applyAlignment="1">
      <alignment horizontal="center" vertical="center" wrapText="1"/>
    </xf>
    <xf numFmtId="0" fontId="16" fillId="6" borderId="15" xfId="0" applyFont="1" applyFill="1" applyBorder="1" applyAlignment="1">
      <alignment horizontal="center"/>
    </xf>
    <xf numFmtId="0" fontId="16" fillId="6" borderId="21" xfId="0" applyFont="1" applyFill="1" applyBorder="1" applyAlignment="1">
      <alignment horizontal="center"/>
    </xf>
    <xf numFmtId="0" fontId="16" fillId="7" borderId="15" xfId="0" applyFont="1" applyFill="1" applyBorder="1" applyAlignment="1">
      <alignment horizontal="center"/>
    </xf>
    <xf numFmtId="0" fontId="16" fillId="7" borderId="21" xfId="0" applyFont="1" applyFill="1" applyBorder="1" applyAlignment="1">
      <alignment horizontal="center"/>
    </xf>
    <xf numFmtId="0" fontId="8" fillId="8" borderId="15" xfId="0" applyFont="1" applyFill="1" applyBorder="1" applyAlignment="1">
      <alignment horizontal="center"/>
    </xf>
    <xf numFmtId="0" fontId="8" fillId="8" borderId="21" xfId="0" applyFont="1" applyFill="1" applyBorder="1" applyAlignment="1">
      <alignment horizontal="center"/>
    </xf>
    <xf numFmtId="0" fontId="2" fillId="2" borderId="7"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5" xfId="0" applyFont="1" applyFill="1" applyBorder="1" applyAlignment="1">
      <alignment horizontal="center" vertical="top" wrapText="1"/>
    </xf>
    <xf numFmtId="0" fontId="8" fillId="0" borderId="0" xfId="0" applyFont="1" applyBorder="1" applyAlignment="1">
      <alignment horizontal="left" wrapText="1"/>
    </xf>
    <xf numFmtId="0" fontId="2" fillId="2" borderId="6" xfId="0" applyFont="1" applyFill="1" applyBorder="1" applyAlignment="1">
      <alignment horizontal="center" vertical="top" wrapText="1"/>
    </xf>
    <xf numFmtId="0" fontId="2" fillId="2" borderId="4" xfId="0" applyFont="1" applyFill="1" applyBorder="1" applyAlignment="1">
      <alignment horizontal="center" vertical="top"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xf>
    <xf numFmtId="0" fontId="9" fillId="0" borderId="1" xfId="0" applyFont="1" applyFill="1" applyBorder="1" applyAlignment="1">
      <alignment horizontal="left"/>
    </xf>
    <xf numFmtId="0" fontId="9" fillId="0" borderId="1" xfId="0" applyFont="1" applyFill="1" applyBorder="1" applyAlignment="1">
      <alignment horizontal="left" wrapText="1"/>
    </xf>
    <xf numFmtId="0" fontId="10" fillId="0" borderId="1" xfId="0" applyFont="1" applyFill="1" applyBorder="1" applyAlignment="1">
      <alignment horizontal="center"/>
    </xf>
    <xf numFmtId="0" fontId="9" fillId="0" borderId="1" xfId="0" applyFont="1" applyFill="1" applyBorder="1" applyAlignment="1">
      <alignment horizontal="center" wrapText="1"/>
    </xf>
    <xf numFmtId="0" fontId="10" fillId="0" borderId="1" xfId="0" applyFont="1" applyFill="1" applyBorder="1" applyAlignment="1">
      <alignment vertical="center"/>
    </xf>
    <xf numFmtId="0" fontId="9" fillId="0" borderId="1" xfId="0" applyFont="1" applyFill="1" applyBorder="1" applyAlignment="1">
      <alignment horizontal="center" vertical="top" wrapText="1"/>
    </xf>
    <xf numFmtId="0" fontId="9" fillId="0" borderId="1" xfId="0" applyFont="1" applyFill="1" applyBorder="1" applyAlignment="1">
      <alignment horizontal="left" vertical="top" wrapText="1"/>
    </xf>
    <xf numFmtId="0" fontId="11" fillId="4" borderId="2"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1" xfId="0" applyFont="1" applyFill="1" applyBorder="1" applyAlignment="1">
      <alignment horizontal="center" vertical="center" wrapText="1"/>
    </xf>
    <xf numFmtId="43" fontId="9" fillId="0" borderId="1" xfId="4" applyFont="1" applyFill="1" applyBorder="1" applyAlignment="1">
      <alignment horizontal="center" vertical="center" wrapText="1"/>
    </xf>
    <xf numFmtId="4" fontId="9" fillId="0" borderId="1" xfId="0" applyNumberFormat="1" applyFont="1" applyBorder="1" applyAlignment="1">
      <alignment horizontal="center" vertical="center" wrapText="1"/>
    </xf>
    <xf numFmtId="43" fontId="9" fillId="0" borderId="1" xfId="4" applyFont="1" applyFill="1" applyBorder="1" applyAlignment="1">
      <alignment horizontal="right" vertical="center" wrapText="1"/>
    </xf>
    <xf numFmtId="4" fontId="9" fillId="0" borderId="1" xfId="4" applyNumberFormat="1" applyFont="1" applyFill="1" applyBorder="1" applyAlignment="1">
      <alignment horizontal="right" vertical="center" wrapText="1"/>
    </xf>
    <xf numFmtId="43" fontId="9" fillId="0" borderId="1" xfId="4" applyFont="1" applyFill="1" applyBorder="1" applyAlignment="1">
      <alignment horizontal="right" vertical="center"/>
    </xf>
    <xf numFmtId="4" fontId="9" fillId="0" borderId="1" xfId="4" applyNumberFormat="1" applyFont="1" applyFill="1" applyBorder="1" applyAlignment="1">
      <alignment horizontal="right" vertical="center" wrapText="1"/>
    </xf>
    <xf numFmtId="2" fontId="9" fillId="0" borderId="1" xfId="4" applyNumberFormat="1" applyFont="1" applyFill="1" applyBorder="1" applyAlignment="1">
      <alignment horizontal="right" vertical="center" wrapText="1"/>
    </xf>
    <xf numFmtId="4" fontId="10" fillId="0" borderId="1" xfId="0" applyNumberFormat="1" applyFont="1" applyFill="1" applyBorder="1" applyAlignment="1">
      <alignment horizontal="right" vertical="center"/>
    </xf>
    <xf numFmtId="4" fontId="9" fillId="0" borderId="1" xfId="6" applyNumberFormat="1" applyFont="1" applyFill="1" applyBorder="1" applyAlignment="1">
      <alignment vertical="center"/>
    </xf>
    <xf numFmtId="4" fontId="9" fillId="0" borderId="1" xfId="0" applyNumberFormat="1" applyFont="1" applyFill="1" applyBorder="1" applyAlignment="1">
      <alignment horizontal="right" vertical="center"/>
    </xf>
    <xf numFmtId="4" fontId="17" fillId="0" borderId="1" xfId="0" applyNumberFormat="1" applyFont="1" applyFill="1" applyBorder="1" applyAlignment="1">
      <alignment horizontal="right" vertical="center" wrapText="1"/>
    </xf>
    <xf numFmtId="4" fontId="9" fillId="0" borderId="1" xfId="0" applyNumberFormat="1" applyFont="1" applyFill="1" applyBorder="1" applyAlignment="1">
      <alignment horizontal="right" vertical="center" wrapText="1"/>
    </xf>
    <xf numFmtId="4" fontId="9" fillId="0" borderId="1" xfId="0" applyNumberFormat="1" applyFont="1" applyFill="1" applyBorder="1" applyAlignment="1">
      <alignment horizontal="right" vertical="center" wrapText="1"/>
    </xf>
    <xf numFmtId="2" fontId="9" fillId="0" borderId="1" xfId="0" applyNumberFormat="1" applyFont="1" applyFill="1" applyBorder="1" applyAlignment="1">
      <alignment horizontal="right" vertical="center"/>
    </xf>
    <xf numFmtId="2" fontId="9" fillId="0" borderId="1" xfId="0" applyNumberFormat="1" applyFont="1" applyFill="1" applyBorder="1" applyAlignment="1">
      <alignment horizontal="right" vertical="center"/>
    </xf>
    <xf numFmtId="0" fontId="9" fillId="0" borderId="1" xfId="0" applyFont="1" applyFill="1" applyBorder="1" applyAlignment="1">
      <alignment horizontal="right" vertical="center"/>
    </xf>
  </cellXfs>
  <cellStyles count="7">
    <cellStyle name="Dziesiętny" xfId="1" builtinId="3"/>
    <cellStyle name="Dziesiętny 2" xfId="3" xr:uid="{00000000-0005-0000-0000-000001000000}"/>
    <cellStyle name="Dziesiętny 7" xfId="4" xr:uid="{00000000-0005-0000-0000-000002000000}"/>
    <cellStyle name="Neutralny" xfId="5" builtinId="28"/>
    <cellStyle name="Normalny" xfId="0" builtinId="0"/>
    <cellStyle name="Normalny 4" xfId="6" xr:uid="{00000000-0005-0000-0000-000005000000}"/>
    <cellStyle name="Procentowy"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A2:A6" totalsRowShown="0">
  <autoFilter ref="A2:A6" xr:uid="{00000000-0009-0000-0100-000001000000}"/>
  <tableColumns count="1">
    <tableColumn id="1" xr3:uid="{00000000-0010-0000-0000-000001000000}" name="Kolumna1"/>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0"/>
  <sheetViews>
    <sheetView zoomScale="85" zoomScaleNormal="85" zoomScaleSheetLayoutView="90" workbookViewId="0">
      <selection activeCell="G10" sqref="G10"/>
    </sheetView>
  </sheetViews>
  <sheetFormatPr defaultRowHeight="15" x14ac:dyDescent="0.25"/>
  <cols>
    <col min="1" max="1" width="13.42578125" customWidth="1"/>
    <col min="2" max="2" width="17" customWidth="1"/>
    <col min="3" max="3" width="15.140625" customWidth="1"/>
    <col min="4" max="4" width="30.28515625" customWidth="1"/>
    <col min="5" max="5" width="9.42578125" customWidth="1"/>
    <col min="6" max="6" width="8.7109375" customWidth="1"/>
    <col min="7" max="7" width="16.140625" customWidth="1"/>
    <col min="8" max="8" width="16.28515625" customWidth="1"/>
    <col min="9" max="9" width="12.5703125" bestFit="1" customWidth="1"/>
    <col min="10" max="10" width="16.42578125" customWidth="1"/>
    <col min="11" max="11" width="15.7109375" customWidth="1"/>
    <col min="12" max="12" width="15.140625" customWidth="1"/>
    <col min="13" max="13" width="13.42578125" customWidth="1"/>
    <col min="14" max="14" width="22.85546875" bestFit="1" customWidth="1"/>
    <col min="15" max="17" width="16.140625" customWidth="1"/>
    <col min="18" max="18" width="16.7109375" customWidth="1"/>
    <col min="20" max="20" width="13.85546875" bestFit="1" customWidth="1"/>
  </cols>
  <sheetData>
    <row r="1" spans="1:21" s="4" customFormat="1" ht="12" x14ac:dyDescent="0.2">
      <c r="A1" s="1" t="s">
        <v>10</v>
      </c>
      <c r="B1" s="1" t="s">
        <v>834</v>
      </c>
    </row>
    <row r="2" spans="1:21" x14ac:dyDescent="0.25">
      <c r="A2" s="1"/>
      <c r="C2" s="3"/>
      <c r="D2" s="3"/>
      <c r="E2" s="3"/>
      <c r="F2" s="3"/>
      <c r="G2" s="3"/>
    </row>
    <row r="3" spans="1:21" s="4" customFormat="1" ht="12" x14ac:dyDescent="0.2">
      <c r="A3" s="175" t="s">
        <v>722</v>
      </c>
      <c r="B3" s="175"/>
      <c r="C3" s="175"/>
      <c r="D3" s="175"/>
      <c r="E3" s="175"/>
      <c r="F3" s="175"/>
      <c r="G3" s="175"/>
      <c r="H3" s="175"/>
      <c r="I3" s="175"/>
    </row>
    <row r="4" spans="1:21" ht="15.75" thickBot="1" x14ac:dyDescent="0.3"/>
    <row r="5" spans="1:21" ht="15" customHeight="1" x14ac:dyDescent="0.25">
      <c r="A5" s="176" t="s">
        <v>18</v>
      </c>
      <c r="B5" s="171" t="s">
        <v>17</v>
      </c>
      <c r="C5" s="171" t="s">
        <v>100</v>
      </c>
      <c r="D5" s="171" t="s">
        <v>101</v>
      </c>
      <c r="E5" s="171" t="s">
        <v>16</v>
      </c>
      <c r="F5" s="171" t="s">
        <v>15</v>
      </c>
      <c r="G5" s="171" t="s">
        <v>111</v>
      </c>
      <c r="H5" s="171"/>
      <c r="I5" s="171" t="s">
        <v>112</v>
      </c>
      <c r="J5" s="171"/>
      <c r="K5" s="171"/>
      <c r="L5" s="171"/>
      <c r="M5" s="171" t="s">
        <v>113</v>
      </c>
      <c r="N5" s="171" t="s">
        <v>114</v>
      </c>
      <c r="O5" s="171" t="s">
        <v>115</v>
      </c>
      <c r="P5" s="171" t="s">
        <v>116</v>
      </c>
      <c r="Q5" s="171" t="s">
        <v>117</v>
      </c>
      <c r="R5" s="173" t="s">
        <v>110</v>
      </c>
    </row>
    <row r="6" spans="1:21" ht="92.25" customHeight="1" x14ac:dyDescent="0.25">
      <c r="A6" s="177"/>
      <c r="B6" s="172"/>
      <c r="C6" s="172"/>
      <c r="D6" s="172"/>
      <c r="E6" s="172"/>
      <c r="F6" s="172"/>
      <c r="G6" s="27" t="s">
        <v>102</v>
      </c>
      <c r="H6" s="27" t="s">
        <v>103</v>
      </c>
      <c r="I6" s="27" t="s">
        <v>104</v>
      </c>
      <c r="J6" s="27" t="s">
        <v>105</v>
      </c>
      <c r="K6" s="27" t="s">
        <v>106</v>
      </c>
      <c r="L6" s="27" t="s">
        <v>107</v>
      </c>
      <c r="M6" s="172"/>
      <c r="N6" s="172"/>
      <c r="O6" s="172"/>
      <c r="P6" s="172"/>
      <c r="Q6" s="172"/>
      <c r="R6" s="174"/>
    </row>
    <row r="7" spans="1:21" ht="27.75" customHeight="1" x14ac:dyDescent="0.25">
      <c r="A7" s="83">
        <v>1</v>
      </c>
      <c r="B7" s="81">
        <v>2</v>
      </c>
      <c r="C7" s="81">
        <v>3</v>
      </c>
      <c r="D7" s="81">
        <v>4</v>
      </c>
      <c r="E7" s="81">
        <v>5</v>
      </c>
      <c r="F7" s="81">
        <v>6</v>
      </c>
      <c r="G7" s="81">
        <v>7</v>
      </c>
      <c r="H7" s="81">
        <v>8</v>
      </c>
      <c r="I7" s="81" t="s">
        <v>108</v>
      </c>
      <c r="J7" s="81">
        <v>10</v>
      </c>
      <c r="K7" s="81">
        <v>11</v>
      </c>
      <c r="L7" s="81">
        <v>12</v>
      </c>
      <c r="M7" s="81">
        <v>13</v>
      </c>
      <c r="N7" s="81" t="s">
        <v>109</v>
      </c>
      <c r="O7" s="81">
        <v>15</v>
      </c>
      <c r="P7" s="81">
        <v>16</v>
      </c>
      <c r="Q7" s="81">
        <v>17</v>
      </c>
      <c r="R7" s="82">
        <v>18</v>
      </c>
    </row>
    <row r="8" spans="1:21" ht="24.75" x14ac:dyDescent="0.25">
      <c r="A8" s="109" t="s">
        <v>703</v>
      </c>
      <c r="B8" s="110" t="s">
        <v>704</v>
      </c>
      <c r="C8" s="23" t="s">
        <v>703</v>
      </c>
      <c r="D8" s="110" t="s">
        <v>705</v>
      </c>
      <c r="E8" s="111" t="s">
        <v>19</v>
      </c>
      <c r="F8" s="23" t="s">
        <v>14</v>
      </c>
      <c r="G8" s="114">
        <v>12363355</v>
      </c>
      <c r="H8" s="113">
        <v>0</v>
      </c>
      <c r="I8" s="114">
        <f>J8+K8+L8</f>
        <v>2181768.5299999998</v>
      </c>
      <c r="J8" s="113">
        <v>0</v>
      </c>
      <c r="K8" s="119">
        <v>2181768.5299999998</v>
      </c>
      <c r="L8" s="113">
        <v>0</v>
      </c>
      <c r="M8" s="113">
        <v>0</v>
      </c>
      <c r="N8" s="114">
        <f>G8+H8+I8+M8</f>
        <v>14545123.529999999</v>
      </c>
      <c r="O8" s="120">
        <v>60769294.520000003</v>
      </c>
      <c r="P8" s="114">
        <v>72027484.739999995</v>
      </c>
      <c r="Q8" s="114">
        <v>74366401.120000005</v>
      </c>
      <c r="R8" s="28"/>
      <c r="T8" s="131"/>
      <c r="U8" s="132"/>
    </row>
    <row r="9" spans="1:21" ht="36.75" x14ac:dyDescent="0.25">
      <c r="A9" s="109" t="s">
        <v>706</v>
      </c>
      <c r="B9" s="110" t="s">
        <v>707</v>
      </c>
      <c r="C9" s="23" t="s">
        <v>706</v>
      </c>
      <c r="D9" s="110" t="s">
        <v>708</v>
      </c>
      <c r="E9" s="111" t="s">
        <v>62</v>
      </c>
      <c r="F9" s="23" t="s">
        <v>53</v>
      </c>
      <c r="G9" s="114">
        <v>45392240</v>
      </c>
      <c r="H9" s="113">
        <v>0</v>
      </c>
      <c r="I9" s="114">
        <v>8126886.5300000003</v>
      </c>
      <c r="J9" s="114">
        <v>2052339</v>
      </c>
      <c r="K9" s="119">
        <f>I9-J9</f>
        <v>6074547.5300000003</v>
      </c>
      <c r="L9" s="113">
        <v>0</v>
      </c>
      <c r="M9" s="113">
        <v>0</v>
      </c>
      <c r="N9" s="114">
        <f>G9+H9+I9+M9</f>
        <v>53519126.530000001</v>
      </c>
      <c r="O9" s="120">
        <v>206052506.66999999</v>
      </c>
      <c r="P9" s="120">
        <v>252130246.90000001</v>
      </c>
      <c r="Q9" s="120">
        <v>264764044.94999999</v>
      </c>
      <c r="R9" s="28"/>
      <c r="T9" s="131"/>
      <c r="U9" s="132"/>
    </row>
    <row r="10" spans="1:21" ht="48.75" x14ac:dyDescent="0.25">
      <c r="A10" s="109" t="s">
        <v>709</v>
      </c>
      <c r="B10" s="110" t="s">
        <v>61</v>
      </c>
      <c r="C10" s="23" t="s">
        <v>710</v>
      </c>
      <c r="D10" s="110" t="s">
        <v>711</v>
      </c>
      <c r="E10" s="112">
        <v>107</v>
      </c>
      <c r="F10" s="23" t="s">
        <v>63</v>
      </c>
      <c r="G10" s="113">
        <v>0</v>
      </c>
      <c r="H10" s="114">
        <v>3874321</v>
      </c>
      <c r="I10" s="114">
        <v>510999</v>
      </c>
      <c r="J10" s="114">
        <v>290466</v>
      </c>
      <c r="K10" s="114">
        <v>49840</v>
      </c>
      <c r="L10" s="114">
        <v>170693</v>
      </c>
      <c r="M10" s="114">
        <v>199681</v>
      </c>
      <c r="N10" s="114">
        <v>4585001</v>
      </c>
      <c r="O10" s="114">
        <v>17404167.34</v>
      </c>
      <c r="P10" s="114">
        <v>20482398.350000001</v>
      </c>
      <c r="Q10" s="114">
        <v>20482398.350000001</v>
      </c>
      <c r="R10" s="28"/>
      <c r="T10" s="131"/>
      <c r="U10" s="132"/>
    </row>
    <row r="11" spans="1:21" ht="24.75" x14ac:dyDescent="0.25">
      <c r="A11" s="109" t="s">
        <v>709</v>
      </c>
      <c r="B11" s="110" t="s">
        <v>61</v>
      </c>
      <c r="C11" s="23" t="s">
        <v>712</v>
      </c>
      <c r="D11" s="110" t="s">
        <v>713</v>
      </c>
      <c r="E11" s="112">
        <v>107</v>
      </c>
      <c r="F11" s="23" t="s">
        <v>63</v>
      </c>
      <c r="G11" s="113">
        <v>0</v>
      </c>
      <c r="H11" s="114">
        <v>6404994</v>
      </c>
      <c r="I11" s="114">
        <v>840728</v>
      </c>
      <c r="J11" s="114">
        <v>381319</v>
      </c>
      <c r="K11" s="114">
        <v>101077</v>
      </c>
      <c r="L11" s="114">
        <v>358332</v>
      </c>
      <c r="M11" s="114">
        <v>303231</v>
      </c>
      <c r="N11" s="114">
        <v>7548953</v>
      </c>
      <c r="O11" s="114">
        <v>26425998.530000001</v>
      </c>
      <c r="P11" s="114">
        <v>31091057.25</v>
      </c>
      <c r="Q11" s="114">
        <v>31091057.25</v>
      </c>
      <c r="R11" s="28"/>
      <c r="T11" s="131"/>
      <c r="U11" s="132"/>
    </row>
    <row r="12" spans="1:21" ht="24.75" x14ac:dyDescent="0.25">
      <c r="A12" s="109" t="s">
        <v>709</v>
      </c>
      <c r="B12" s="110" t="s">
        <v>61</v>
      </c>
      <c r="C12" s="23" t="s">
        <v>714</v>
      </c>
      <c r="D12" s="110" t="s">
        <v>715</v>
      </c>
      <c r="E12" s="112">
        <v>107</v>
      </c>
      <c r="F12" s="23" t="s">
        <v>63</v>
      </c>
      <c r="G12" s="113">
        <v>0</v>
      </c>
      <c r="H12" s="114">
        <v>2077800</v>
      </c>
      <c r="I12" s="114">
        <v>284706</v>
      </c>
      <c r="J12" s="114">
        <v>129412</v>
      </c>
      <c r="K12" s="114">
        <v>51765</v>
      </c>
      <c r="L12" s="114">
        <v>103529</v>
      </c>
      <c r="M12" s="114">
        <v>103529</v>
      </c>
      <c r="N12" s="114">
        <v>2466035</v>
      </c>
      <c r="O12" s="114">
        <v>10514864.439999999</v>
      </c>
      <c r="P12" s="114">
        <v>12370428.73</v>
      </c>
      <c r="Q12" s="114">
        <v>12370428.73</v>
      </c>
      <c r="R12" s="28"/>
      <c r="T12" s="131"/>
      <c r="U12" s="132"/>
    </row>
    <row r="13" spans="1:21" ht="48.75" x14ac:dyDescent="0.25">
      <c r="A13" s="109" t="s">
        <v>716</v>
      </c>
      <c r="B13" s="110" t="s">
        <v>717</v>
      </c>
      <c r="C13" s="23" t="s">
        <v>718</v>
      </c>
      <c r="D13" s="110" t="s">
        <v>719</v>
      </c>
      <c r="E13" s="112">
        <v>112</v>
      </c>
      <c r="F13" s="23" t="s">
        <v>64</v>
      </c>
      <c r="G13" s="113">
        <v>0</v>
      </c>
      <c r="H13" s="114">
        <v>500000</v>
      </c>
      <c r="I13" s="114">
        <v>132353</v>
      </c>
      <c r="J13" s="114">
        <v>85588</v>
      </c>
      <c r="K13" s="114">
        <v>17647</v>
      </c>
      <c r="L13" s="114">
        <v>29118</v>
      </c>
      <c r="M13" s="114">
        <v>38823</v>
      </c>
      <c r="N13" s="114">
        <f>H13+I13+M13</f>
        <v>671176</v>
      </c>
      <c r="O13" s="114">
        <v>3706741.3</v>
      </c>
      <c r="P13" s="114">
        <v>4360872.12</v>
      </c>
      <c r="Q13" s="114">
        <v>4360872.12</v>
      </c>
      <c r="R13" s="115"/>
      <c r="T13" s="131"/>
      <c r="U13" s="132"/>
    </row>
    <row r="14" spans="1:21" ht="49.5" thickBot="1" x14ac:dyDescent="0.3">
      <c r="A14" s="148" t="s">
        <v>716</v>
      </c>
      <c r="B14" s="149" t="s">
        <v>717</v>
      </c>
      <c r="C14" s="150" t="s">
        <v>720</v>
      </c>
      <c r="D14" s="149" t="s">
        <v>721</v>
      </c>
      <c r="E14" s="151">
        <v>112</v>
      </c>
      <c r="F14" s="150" t="s">
        <v>64</v>
      </c>
      <c r="G14" s="152">
        <v>0</v>
      </c>
      <c r="H14" s="153">
        <v>27052061</v>
      </c>
      <c r="I14" s="153">
        <v>4621801</v>
      </c>
      <c r="J14" s="153">
        <v>2349993</v>
      </c>
      <c r="K14" s="153">
        <v>1985787</v>
      </c>
      <c r="L14" s="153">
        <v>286021</v>
      </c>
      <c r="M14" s="153">
        <v>103011</v>
      </c>
      <c r="N14" s="153">
        <v>31776873</v>
      </c>
      <c r="O14" s="117">
        <v>125979849.28</v>
      </c>
      <c r="P14" s="117">
        <v>148214013.40000001</v>
      </c>
      <c r="Q14" s="117">
        <v>148214013.40000001</v>
      </c>
      <c r="R14" s="118"/>
      <c r="T14" s="131"/>
      <c r="U14" s="132"/>
    </row>
    <row r="15" spans="1:21" ht="15.75" thickBot="1" x14ac:dyDescent="0.3">
      <c r="A15" s="165" t="s">
        <v>850</v>
      </c>
      <c r="B15" s="166"/>
      <c r="C15" s="166"/>
      <c r="D15" s="166"/>
      <c r="E15" s="166"/>
      <c r="F15" s="166"/>
      <c r="G15" s="154">
        <f>SUM(G8:G14)</f>
        <v>57755595</v>
      </c>
      <c r="H15" s="154">
        <f t="shared" ref="H15:N15" si="0">SUM(H8:H14)</f>
        <v>39909176</v>
      </c>
      <c r="I15" s="154">
        <f t="shared" si="0"/>
        <v>16699242.060000001</v>
      </c>
      <c r="J15" s="154">
        <f t="shared" si="0"/>
        <v>5289117</v>
      </c>
      <c r="K15" s="154">
        <f t="shared" si="0"/>
        <v>10462432.060000001</v>
      </c>
      <c r="L15" s="154">
        <f t="shared" si="0"/>
        <v>947693</v>
      </c>
      <c r="M15" s="158">
        <f t="shared" si="0"/>
        <v>748275</v>
      </c>
      <c r="N15" s="154">
        <f t="shared" si="0"/>
        <v>115112288.06</v>
      </c>
    </row>
    <row r="16" spans="1:21" ht="15.75" thickBot="1" x14ac:dyDescent="0.3">
      <c r="A16" s="167" t="s">
        <v>851</v>
      </c>
      <c r="B16" s="168"/>
      <c r="C16" s="168"/>
      <c r="D16" s="168"/>
      <c r="E16" s="168"/>
      <c r="F16" s="168"/>
      <c r="G16" s="155">
        <f>G15*$G$17</f>
        <v>265444714.62</v>
      </c>
      <c r="H16" s="155">
        <f t="shared" ref="H16" si="1">H15*$G$17</f>
        <v>183422572.896</v>
      </c>
      <c r="I16" s="157"/>
      <c r="J16" s="157"/>
      <c r="K16" s="157"/>
      <c r="L16" s="157"/>
      <c r="M16" s="157"/>
      <c r="N16" s="157"/>
      <c r="O16" s="155">
        <f>SUM(O8:O14)</f>
        <v>450853422.07999992</v>
      </c>
      <c r="P16" s="155">
        <f>SUM(P8:P14)</f>
        <v>540676501.49000001</v>
      </c>
      <c r="Q16" s="155">
        <f>SUM(Q8:Q14)</f>
        <v>555649215.92000008</v>
      </c>
    </row>
    <row r="17" spans="1:17" ht="15.75" thickBot="1" x14ac:dyDescent="0.3">
      <c r="A17" s="169" t="s">
        <v>852</v>
      </c>
      <c r="B17" s="170"/>
      <c r="C17" s="170"/>
      <c r="D17" s="170"/>
      <c r="E17" s="170"/>
      <c r="F17" s="170"/>
      <c r="G17" s="156">
        <v>4.5960000000000001</v>
      </c>
      <c r="H17" s="11"/>
      <c r="I17" s="11"/>
      <c r="J17" s="11"/>
      <c r="K17" s="11"/>
      <c r="L17" s="11"/>
      <c r="M17" s="11"/>
      <c r="N17" s="11"/>
      <c r="O17" s="11"/>
      <c r="P17" s="11"/>
      <c r="Q17" s="11"/>
    </row>
    <row r="18" spans="1:17" x14ac:dyDescent="0.25">
      <c r="G18" s="131"/>
      <c r="H18" s="131"/>
    </row>
    <row r="19" spans="1:17" x14ac:dyDescent="0.25">
      <c r="G19" s="131"/>
    </row>
    <row r="20" spans="1:17" x14ac:dyDescent="0.25">
      <c r="G20" s="131"/>
    </row>
  </sheetData>
  <mergeCells count="18">
    <mergeCell ref="A3:I3"/>
    <mergeCell ref="M5:M6"/>
    <mergeCell ref="A5:A6"/>
    <mergeCell ref="B5:B6"/>
    <mergeCell ref="C5:C6"/>
    <mergeCell ref="D5:D6"/>
    <mergeCell ref="E5:E6"/>
    <mergeCell ref="A15:F15"/>
    <mergeCell ref="A16:F16"/>
    <mergeCell ref="A17:F17"/>
    <mergeCell ref="N5:N6"/>
    <mergeCell ref="R5:R6"/>
    <mergeCell ref="Q5:Q6"/>
    <mergeCell ref="P5:P6"/>
    <mergeCell ref="O5:O6"/>
    <mergeCell ref="F5:F6"/>
    <mergeCell ref="G5:H5"/>
    <mergeCell ref="I5:L5"/>
  </mergeCells>
  <pageMargins left="0.7" right="0.7" top="0.75" bottom="0.75" header="0.3" footer="0.3"/>
  <pageSetup paperSize="9"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6"/>
  <sheetViews>
    <sheetView zoomScale="85" zoomScaleNormal="85" zoomScaleSheetLayoutView="85" workbookViewId="0">
      <selection activeCell="G57" sqref="G57"/>
    </sheetView>
  </sheetViews>
  <sheetFormatPr defaultColWidth="9.140625" defaultRowHeight="12" x14ac:dyDescent="0.2"/>
  <cols>
    <col min="1" max="1" width="8.85546875" style="8" customWidth="1"/>
    <col min="2" max="2" width="16.85546875" style="5" customWidth="1"/>
    <col min="3" max="3" width="8.42578125" style="29" customWidth="1"/>
    <col min="4" max="4" width="17.140625" style="6" customWidth="1"/>
    <col min="5" max="5" width="65.7109375" style="6" customWidth="1"/>
    <col min="6" max="7" width="16.85546875" style="6" customWidth="1"/>
    <col min="8" max="8" width="19.5703125" style="6" customWidth="1"/>
    <col min="9" max="9" width="13.28515625" style="6" customWidth="1"/>
    <col min="10" max="10" width="19.140625" style="6" customWidth="1"/>
    <col min="11" max="11" width="12.28515625" style="6" customWidth="1"/>
    <col min="12" max="12" width="24.5703125" style="6" customWidth="1"/>
    <col min="13" max="13" width="15" style="6" customWidth="1"/>
    <col min="14" max="16384" width="9.140625" style="6"/>
  </cols>
  <sheetData>
    <row r="1" spans="1:12" x14ac:dyDescent="0.2">
      <c r="A1" s="1" t="s">
        <v>834</v>
      </c>
    </row>
    <row r="3" spans="1:12" x14ac:dyDescent="0.2">
      <c r="A3" s="7" t="s">
        <v>20</v>
      </c>
    </row>
    <row r="4" spans="1:12" ht="12.75" thickBot="1" x14ac:dyDescent="0.25"/>
    <row r="5" spans="1:12" s="9" customFormat="1" ht="85.5" customHeight="1" x14ac:dyDescent="0.25">
      <c r="A5" s="62" t="s">
        <v>0</v>
      </c>
      <c r="B5" s="63" t="s">
        <v>1</v>
      </c>
      <c r="C5" s="63" t="s">
        <v>2</v>
      </c>
      <c r="D5" s="63" t="s">
        <v>3</v>
      </c>
      <c r="E5" s="63" t="s">
        <v>4</v>
      </c>
      <c r="F5" s="63" t="s">
        <v>5</v>
      </c>
      <c r="G5" s="63" t="s">
        <v>6</v>
      </c>
      <c r="H5" s="63" t="s">
        <v>7</v>
      </c>
      <c r="I5" s="63" t="s">
        <v>8</v>
      </c>
      <c r="J5" s="63" t="s">
        <v>9</v>
      </c>
      <c r="K5" s="63" t="s">
        <v>21</v>
      </c>
      <c r="L5" s="64" t="s">
        <v>22</v>
      </c>
    </row>
    <row r="6" spans="1:12" s="10" customFormat="1" ht="24" x14ac:dyDescent="0.2">
      <c r="A6" s="43" t="s">
        <v>58</v>
      </c>
      <c r="B6" s="44" t="s">
        <v>723</v>
      </c>
      <c r="C6" s="44" t="s">
        <v>11</v>
      </c>
      <c r="D6" s="44" t="s">
        <v>65</v>
      </c>
      <c r="E6" s="44" t="s">
        <v>724</v>
      </c>
      <c r="F6" s="59">
        <v>3326397.65</v>
      </c>
      <c r="G6" s="59">
        <v>587011.35000000009</v>
      </c>
      <c r="H6" s="45" t="s">
        <v>725</v>
      </c>
      <c r="I6" s="45" t="s">
        <v>726</v>
      </c>
      <c r="J6" s="45" t="s">
        <v>76</v>
      </c>
      <c r="K6" s="45">
        <v>2016</v>
      </c>
      <c r="L6" s="65"/>
    </row>
    <row r="7" spans="1:12" s="10" customFormat="1" ht="24" x14ac:dyDescent="0.2">
      <c r="A7" s="43" t="s">
        <v>58</v>
      </c>
      <c r="B7" s="44" t="s">
        <v>727</v>
      </c>
      <c r="C7" s="44" t="s">
        <v>11</v>
      </c>
      <c r="D7" s="44" t="s">
        <v>65</v>
      </c>
      <c r="E7" s="44" t="s">
        <v>728</v>
      </c>
      <c r="F7" s="59">
        <v>8400002.5999999996</v>
      </c>
      <c r="G7" s="59">
        <v>1482353.4000000004</v>
      </c>
      <c r="H7" s="45" t="s">
        <v>725</v>
      </c>
      <c r="I7" s="45" t="s">
        <v>726</v>
      </c>
      <c r="J7" s="45" t="s">
        <v>76</v>
      </c>
      <c r="K7" s="45">
        <v>2016</v>
      </c>
      <c r="L7" s="65"/>
    </row>
    <row r="8" spans="1:12" ht="24" x14ac:dyDescent="0.2">
      <c r="A8" s="43" t="s">
        <v>58</v>
      </c>
      <c r="B8" s="44" t="s">
        <v>358</v>
      </c>
      <c r="C8" s="44" t="s">
        <v>11</v>
      </c>
      <c r="D8" s="44" t="s">
        <v>120</v>
      </c>
      <c r="E8" s="44" t="s">
        <v>729</v>
      </c>
      <c r="F8" s="59">
        <v>2225537</v>
      </c>
      <c r="G8" s="59">
        <v>392742</v>
      </c>
      <c r="H8" s="45" t="s">
        <v>730</v>
      </c>
      <c r="I8" s="45" t="s">
        <v>207</v>
      </c>
      <c r="J8" s="45" t="s">
        <v>77</v>
      </c>
      <c r="K8" s="45">
        <v>2017</v>
      </c>
      <c r="L8" s="65"/>
    </row>
    <row r="9" spans="1:12" ht="24" x14ac:dyDescent="0.2">
      <c r="A9" s="43" t="s">
        <v>58</v>
      </c>
      <c r="B9" s="44" t="s">
        <v>731</v>
      </c>
      <c r="C9" s="44" t="s">
        <v>11</v>
      </c>
      <c r="D9" s="44" t="s">
        <v>65</v>
      </c>
      <c r="E9" s="44" t="s">
        <v>732</v>
      </c>
      <c r="F9" s="59">
        <v>4042274</v>
      </c>
      <c r="G9" s="59">
        <v>713342</v>
      </c>
      <c r="H9" s="45" t="s">
        <v>730</v>
      </c>
      <c r="I9" s="45" t="s">
        <v>207</v>
      </c>
      <c r="J9" s="45" t="s">
        <v>77</v>
      </c>
      <c r="K9" s="45">
        <v>2017</v>
      </c>
      <c r="L9" s="65"/>
    </row>
    <row r="10" spans="1:12" ht="48" x14ac:dyDescent="0.2">
      <c r="A10" s="43" t="s">
        <v>58</v>
      </c>
      <c r="B10" s="44" t="s">
        <v>733</v>
      </c>
      <c r="C10" s="44" t="s">
        <v>11</v>
      </c>
      <c r="D10" s="44" t="s">
        <v>120</v>
      </c>
      <c r="E10" s="44" t="s">
        <v>734</v>
      </c>
      <c r="F10" s="59">
        <v>2928420</v>
      </c>
      <c r="G10" s="59">
        <v>516780</v>
      </c>
      <c r="H10" s="45" t="s">
        <v>730</v>
      </c>
      <c r="I10" s="45" t="s">
        <v>207</v>
      </c>
      <c r="J10" s="45" t="s">
        <v>77</v>
      </c>
      <c r="K10" s="45">
        <v>2017</v>
      </c>
      <c r="L10" s="65"/>
    </row>
    <row r="11" spans="1:12" x14ac:dyDescent="0.2">
      <c r="A11" s="43" t="s">
        <v>60</v>
      </c>
      <c r="B11" s="44" t="s">
        <v>735</v>
      </c>
      <c r="C11" s="44" t="s">
        <v>11</v>
      </c>
      <c r="D11" s="44" t="s">
        <v>71</v>
      </c>
      <c r="E11" s="44" t="s">
        <v>736</v>
      </c>
      <c r="F11" s="59">
        <v>9797289</v>
      </c>
      <c r="G11" s="59">
        <v>1728933</v>
      </c>
      <c r="H11" s="45" t="s">
        <v>730</v>
      </c>
      <c r="I11" s="45" t="s">
        <v>207</v>
      </c>
      <c r="J11" s="45" t="s">
        <v>77</v>
      </c>
      <c r="K11" s="45">
        <v>2017</v>
      </c>
      <c r="L11" s="65"/>
    </row>
    <row r="12" spans="1:12" ht="24" x14ac:dyDescent="0.2">
      <c r="A12" s="43" t="s">
        <v>60</v>
      </c>
      <c r="B12" s="44" t="s">
        <v>737</v>
      </c>
      <c r="C12" s="44" t="s">
        <v>11</v>
      </c>
      <c r="D12" s="44" t="s">
        <v>71</v>
      </c>
      <c r="E12" s="44" t="s">
        <v>738</v>
      </c>
      <c r="F12" s="59">
        <v>2153249</v>
      </c>
      <c r="G12" s="59">
        <v>379985</v>
      </c>
      <c r="H12" s="45" t="s">
        <v>730</v>
      </c>
      <c r="I12" s="45" t="s">
        <v>207</v>
      </c>
      <c r="J12" s="45" t="s">
        <v>77</v>
      </c>
      <c r="K12" s="45">
        <v>2017</v>
      </c>
      <c r="L12" s="65"/>
    </row>
    <row r="13" spans="1:12" ht="24" x14ac:dyDescent="0.2">
      <c r="A13" s="43" t="s">
        <v>60</v>
      </c>
      <c r="B13" s="44" t="s">
        <v>739</v>
      </c>
      <c r="C13" s="44" t="s">
        <v>11</v>
      </c>
      <c r="D13" s="44" t="s">
        <v>71</v>
      </c>
      <c r="E13" s="44" t="s">
        <v>740</v>
      </c>
      <c r="F13" s="59">
        <v>861300</v>
      </c>
      <c r="G13" s="59">
        <v>151994</v>
      </c>
      <c r="H13" s="45" t="s">
        <v>730</v>
      </c>
      <c r="I13" s="45" t="s">
        <v>207</v>
      </c>
      <c r="J13" s="45" t="s">
        <v>77</v>
      </c>
      <c r="K13" s="45">
        <v>2017</v>
      </c>
      <c r="L13" s="65"/>
    </row>
    <row r="14" spans="1:12" ht="60" x14ac:dyDescent="0.2">
      <c r="A14" s="43" t="s">
        <v>59</v>
      </c>
      <c r="B14" s="44" t="s">
        <v>206</v>
      </c>
      <c r="C14" s="44" t="s">
        <v>11</v>
      </c>
      <c r="D14" s="44" t="s">
        <v>67</v>
      </c>
      <c r="E14" s="44" t="s">
        <v>808</v>
      </c>
      <c r="F14" s="59">
        <v>21532500</v>
      </c>
      <c r="G14" s="59">
        <v>21532500</v>
      </c>
      <c r="H14" s="45" t="s">
        <v>841</v>
      </c>
      <c r="I14" s="45" t="s">
        <v>207</v>
      </c>
      <c r="J14" s="45" t="s">
        <v>77</v>
      </c>
      <c r="K14" s="45">
        <v>2017</v>
      </c>
      <c r="L14" s="65"/>
    </row>
    <row r="15" spans="1:12" ht="24" x14ac:dyDescent="0.2">
      <c r="A15" s="43" t="s">
        <v>12</v>
      </c>
      <c r="B15" s="44" t="s">
        <v>741</v>
      </c>
      <c r="C15" s="44" t="s">
        <v>11</v>
      </c>
      <c r="D15" s="44" t="s">
        <v>13</v>
      </c>
      <c r="E15" s="44" t="s">
        <v>742</v>
      </c>
      <c r="F15" s="59">
        <v>61536860.07</v>
      </c>
      <c r="G15" s="59">
        <v>11174193.58</v>
      </c>
      <c r="H15" s="45" t="s">
        <v>842</v>
      </c>
      <c r="I15" s="45" t="s">
        <v>743</v>
      </c>
      <c r="J15" s="45" t="s">
        <v>78</v>
      </c>
      <c r="K15" s="45">
        <v>2017</v>
      </c>
      <c r="L15" s="65"/>
    </row>
    <row r="16" spans="1:12" ht="24" x14ac:dyDescent="0.2">
      <c r="A16" s="43" t="s">
        <v>58</v>
      </c>
      <c r="B16" s="44" t="s">
        <v>744</v>
      </c>
      <c r="C16" s="44" t="s">
        <v>11</v>
      </c>
      <c r="D16" s="44" t="s">
        <v>69</v>
      </c>
      <c r="E16" s="44" t="s">
        <v>745</v>
      </c>
      <c r="F16" s="59">
        <v>2337875</v>
      </c>
      <c r="G16" s="59">
        <v>412566</v>
      </c>
      <c r="H16" s="45" t="s">
        <v>746</v>
      </c>
      <c r="I16" s="45" t="s">
        <v>743</v>
      </c>
      <c r="J16" s="45" t="s">
        <v>78</v>
      </c>
      <c r="K16" s="45">
        <v>2017</v>
      </c>
      <c r="L16" s="65"/>
    </row>
    <row r="17" spans="1:12" ht="36" x14ac:dyDescent="0.2">
      <c r="A17" s="43" t="s">
        <v>58</v>
      </c>
      <c r="B17" s="44" t="s">
        <v>747</v>
      </c>
      <c r="C17" s="44" t="s">
        <v>11</v>
      </c>
      <c r="D17" s="44" t="s">
        <v>748</v>
      </c>
      <c r="E17" s="44" t="s">
        <v>749</v>
      </c>
      <c r="F17" s="59">
        <v>5437158</v>
      </c>
      <c r="G17" s="59">
        <v>959499</v>
      </c>
      <c r="H17" s="45" t="s">
        <v>746</v>
      </c>
      <c r="I17" s="45" t="s">
        <v>743</v>
      </c>
      <c r="J17" s="45" t="s">
        <v>78</v>
      </c>
      <c r="K17" s="45">
        <v>2017</v>
      </c>
      <c r="L17" s="65"/>
    </row>
    <row r="18" spans="1:12" ht="48" x14ac:dyDescent="0.2">
      <c r="A18" s="43" t="s">
        <v>58</v>
      </c>
      <c r="B18" s="44" t="s">
        <v>750</v>
      </c>
      <c r="C18" s="44" t="s">
        <v>11</v>
      </c>
      <c r="D18" s="44" t="s">
        <v>748</v>
      </c>
      <c r="E18" s="44" t="s">
        <v>809</v>
      </c>
      <c r="F18" s="59">
        <v>824386</v>
      </c>
      <c r="G18" s="59">
        <v>145480</v>
      </c>
      <c r="H18" s="45" t="s">
        <v>751</v>
      </c>
      <c r="I18" s="45" t="s">
        <v>743</v>
      </c>
      <c r="J18" s="45" t="s">
        <v>78</v>
      </c>
      <c r="K18" s="45">
        <v>2017</v>
      </c>
      <c r="L18" s="65"/>
    </row>
    <row r="19" spans="1:12" ht="24" x14ac:dyDescent="0.2">
      <c r="A19" s="43" t="s">
        <v>58</v>
      </c>
      <c r="B19" s="44" t="s">
        <v>810</v>
      </c>
      <c r="C19" s="44" t="s">
        <v>11</v>
      </c>
      <c r="D19" s="44" t="s">
        <v>69</v>
      </c>
      <c r="E19" s="44" t="s">
        <v>811</v>
      </c>
      <c r="F19" s="59">
        <v>6246990</v>
      </c>
      <c r="G19" s="59">
        <v>1102410</v>
      </c>
      <c r="H19" s="45" t="s">
        <v>70</v>
      </c>
      <c r="I19" s="45" t="s">
        <v>743</v>
      </c>
      <c r="J19" s="45" t="s">
        <v>78</v>
      </c>
      <c r="K19" s="45">
        <v>2017</v>
      </c>
      <c r="L19" s="66"/>
    </row>
    <row r="20" spans="1:12" ht="60" x14ac:dyDescent="0.2">
      <c r="A20" s="43" t="s">
        <v>59</v>
      </c>
      <c r="B20" s="44" t="s">
        <v>143</v>
      </c>
      <c r="C20" s="44" t="s">
        <v>11</v>
      </c>
      <c r="D20" s="44" t="s">
        <v>67</v>
      </c>
      <c r="E20" s="44" t="s">
        <v>837</v>
      </c>
      <c r="F20" s="59">
        <v>16337544.09</v>
      </c>
      <c r="G20" s="59">
        <v>2883096.02</v>
      </c>
      <c r="H20" s="45" t="s">
        <v>730</v>
      </c>
      <c r="I20" s="45" t="s">
        <v>134</v>
      </c>
      <c r="J20" s="45" t="s">
        <v>121</v>
      </c>
      <c r="K20" s="45">
        <v>2017</v>
      </c>
      <c r="L20" s="65"/>
    </row>
    <row r="21" spans="1:12" ht="60" x14ac:dyDescent="0.2">
      <c r="A21" s="43" t="s">
        <v>59</v>
      </c>
      <c r="B21" s="44" t="s">
        <v>752</v>
      </c>
      <c r="C21" s="44" t="s">
        <v>11</v>
      </c>
      <c r="D21" s="44" t="s">
        <v>67</v>
      </c>
      <c r="E21" s="44" t="s">
        <v>838</v>
      </c>
      <c r="F21" s="59">
        <v>20010834.760000002</v>
      </c>
      <c r="G21" s="59">
        <v>3531323.78</v>
      </c>
      <c r="H21" s="45" t="s">
        <v>730</v>
      </c>
      <c r="I21" s="45" t="s">
        <v>134</v>
      </c>
      <c r="J21" s="45" t="s">
        <v>121</v>
      </c>
      <c r="K21" s="45">
        <v>2017</v>
      </c>
      <c r="L21" s="65"/>
    </row>
    <row r="22" spans="1:12" ht="60" x14ac:dyDescent="0.2">
      <c r="A22" s="43" t="s">
        <v>59</v>
      </c>
      <c r="B22" s="44" t="s">
        <v>213</v>
      </c>
      <c r="C22" s="44" t="s">
        <v>11</v>
      </c>
      <c r="D22" s="44" t="s">
        <v>67</v>
      </c>
      <c r="E22" s="44" t="s">
        <v>839</v>
      </c>
      <c r="F22" s="59">
        <v>5000000</v>
      </c>
      <c r="G22" s="59">
        <v>882352.94</v>
      </c>
      <c r="H22" s="45" t="s">
        <v>751</v>
      </c>
      <c r="I22" s="45" t="s">
        <v>134</v>
      </c>
      <c r="J22" s="45" t="s">
        <v>121</v>
      </c>
      <c r="K22" s="45">
        <v>2017</v>
      </c>
      <c r="L22" s="65"/>
    </row>
    <row r="23" spans="1:12" ht="60" x14ac:dyDescent="0.2">
      <c r="A23" s="43" t="s">
        <v>59</v>
      </c>
      <c r="B23" s="44" t="s">
        <v>133</v>
      </c>
      <c r="C23" s="44" t="s">
        <v>11</v>
      </c>
      <c r="D23" s="44" t="s">
        <v>67</v>
      </c>
      <c r="E23" s="44" t="s">
        <v>840</v>
      </c>
      <c r="F23" s="59">
        <v>24852836</v>
      </c>
      <c r="G23" s="59">
        <v>8119127</v>
      </c>
      <c r="H23" s="45" t="s">
        <v>751</v>
      </c>
      <c r="I23" s="45" t="s">
        <v>134</v>
      </c>
      <c r="J23" s="45" t="s">
        <v>121</v>
      </c>
      <c r="K23" s="45">
        <v>2017</v>
      </c>
      <c r="L23" s="65"/>
    </row>
    <row r="24" spans="1:12" ht="36" x14ac:dyDescent="0.2">
      <c r="A24" s="43" t="s">
        <v>59</v>
      </c>
      <c r="B24" s="44" t="s">
        <v>753</v>
      </c>
      <c r="C24" s="44" t="s">
        <v>11</v>
      </c>
      <c r="D24" s="44" t="s">
        <v>122</v>
      </c>
      <c r="E24" s="44" t="s">
        <v>754</v>
      </c>
      <c r="F24" s="60">
        <v>22099129.579999998</v>
      </c>
      <c r="G24" s="60">
        <v>3899846.4</v>
      </c>
      <c r="H24" s="67" t="s">
        <v>843</v>
      </c>
      <c r="I24" s="67" t="s">
        <v>134</v>
      </c>
      <c r="J24" s="67" t="s">
        <v>121</v>
      </c>
      <c r="K24" s="67">
        <v>2017</v>
      </c>
      <c r="L24" s="66"/>
    </row>
    <row r="25" spans="1:12" ht="24" x14ac:dyDescent="0.2">
      <c r="A25" s="68" t="s">
        <v>59</v>
      </c>
      <c r="B25" s="2" t="s">
        <v>755</v>
      </c>
      <c r="C25" s="2" t="s">
        <v>11</v>
      </c>
      <c r="D25" s="2" t="s">
        <v>66</v>
      </c>
      <c r="E25" s="2" t="s">
        <v>756</v>
      </c>
      <c r="F25" s="60">
        <v>7817675.4000000004</v>
      </c>
      <c r="G25" s="60">
        <v>1677828.03</v>
      </c>
      <c r="H25" s="67" t="s">
        <v>844</v>
      </c>
      <c r="I25" s="67" t="s">
        <v>812</v>
      </c>
      <c r="J25" s="67" t="s">
        <v>121</v>
      </c>
      <c r="K25" s="67">
        <v>2016</v>
      </c>
      <c r="L25" s="65"/>
    </row>
    <row r="26" spans="1:12" ht="24" x14ac:dyDescent="0.2">
      <c r="A26" s="43" t="s">
        <v>59</v>
      </c>
      <c r="B26" s="44" t="s">
        <v>755</v>
      </c>
      <c r="C26" s="44" t="s">
        <v>11</v>
      </c>
      <c r="D26" s="44" t="s">
        <v>122</v>
      </c>
      <c r="E26" s="44" t="s">
        <v>813</v>
      </c>
      <c r="F26" s="59">
        <v>2355182.87</v>
      </c>
      <c r="G26" s="59">
        <v>415620.5</v>
      </c>
      <c r="H26" s="45" t="s">
        <v>725</v>
      </c>
      <c r="I26" s="45" t="s">
        <v>812</v>
      </c>
      <c r="J26" s="45" t="s">
        <v>121</v>
      </c>
      <c r="K26" s="45">
        <v>2016</v>
      </c>
      <c r="L26" s="65"/>
    </row>
    <row r="27" spans="1:12" ht="24" x14ac:dyDescent="0.2">
      <c r="A27" s="43" t="s">
        <v>58</v>
      </c>
      <c r="B27" s="44" t="s">
        <v>339</v>
      </c>
      <c r="C27" s="44" t="s">
        <v>11</v>
      </c>
      <c r="D27" s="44" t="s">
        <v>69</v>
      </c>
      <c r="E27" s="44" t="s">
        <v>757</v>
      </c>
      <c r="F27" s="59">
        <v>1275000</v>
      </c>
      <c r="G27" s="59">
        <v>225000</v>
      </c>
      <c r="H27" s="45" t="s">
        <v>70</v>
      </c>
      <c r="I27" s="45" t="s">
        <v>166</v>
      </c>
      <c r="J27" s="45" t="s">
        <v>79</v>
      </c>
      <c r="K27" s="45">
        <v>2018</v>
      </c>
      <c r="L27" s="65"/>
    </row>
    <row r="28" spans="1:12" ht="36" x14ac:dyDescent="0.2">
      <c r="A28" s="43" t="s">
        <v>58</v>
      </c>
      <c r="B28" s="44" t="s">
        <v>758</v>
      </c>
      <c r="C28" s="44" t="s">
        <v>11</v>
      </c>
      <c r="D28" s="44" t="s">
        <v>69</v>
      </c>
      <c r="E28" s="44" t="s">
        <v>759</v>
      </c>
      <c r="F28" s="59">
        <v>1815241</v>
      </c>
      <c r="G28" s="59">
        <v>320337</v>
      </c>
      <c r="H28" s="45" t="s">
        <v>70</v>
      </c>
      <c r="I28" s="45" t="s">
        <v>166</v>
      </c>
      <c r="J28" s="45" t="s">
        <v>79</v>
      </c>
      <c r="K28" s="45">
        <v>2018</v>
      </c>
      <c r="L28" s="65"/>
    </row>
    <row r="29" spans="1:12" ht="96" x14ac:dyDescent="0.2">
      <c r="A29" s="43" t="s">
        <v>58</v>
      </c>
      <c r="B29" s="44" t="s">
        <v>760</v>
      </c>
      <c r="C29" s="44" t="s">
        <v>11</v>
      </c>
      <c r="D29" s="44" t="s">
        <v>120</v>
      </c>
      <c r="E29" s="44" t="s">
        <v>761</v>
      </c>
      <c r="F29" s="59">
        <v>12779401</v>
      </c>
      <c r="G29" s="59">
        <v>2255188</v>
      </c>
      <c r="H29" s="45" t="s">
        <v>762</v>
      </c>
      <c r="I29" s="45" t="s">
        <v>166</v>
      </c>
      <c r="J29" s="45" t="s">
        <v>79</v>
      </c>
      <c r="K29" s="45">
        <v>2018</v>
      </c>
      <c r="L29" s="65"/>
    </row>
    <row r="30" spans="1:12" ht="24" x14ac:dyDescent="0.2">
      <c r="A30" s="43" t="s">
        <v>58</v>
      </c>
      <c r="B30" s="44" t="s">
        <v>343</v>
      </c>
      <c r="C30" s="44" t="s">
        <v>11</v>
      </c>
      <c r="D30" s="44" t="s">
        <v>65</v>
      </c>
      <c r="E30" s="44" t="s">
        <v>732</v>
      </c>
      <c r="F30" s="59">
        <v>3019300</v>
      </c>
      <c r="G30" s="59">
        <v>532818</v>
      </c>
      <c r="H30" s="45" t="s">
        <v>763</v>
      </c>
      <c r="I30" s="45" t="s">
        <v>166</v>
      </c>
      <c r="J30" s="45" t="s">
        <v>79</v>
      </c>
      <c r="K30" s="45">
        <v>2018</v>
      </c>
      <c r="L30" s="65"/>
    </row>
    <row r="31" spans="1:12" ht="24" x14ac:dyDescent="0.2">
      <c r="A31" s="43" t="s">
        <v>60</v>
      </c>
      <c r="B31" s="44" t="s">
        <v>309</v>
      </c>
      <c r="C31" s="44" t="s">
        <v>11</v>
      </c>
      <c r="D31" s="44" t="s">
        <v>71</v>
      </c>
      <c r="E31" s="44" t="s">
        <v>764</v>
      </c>
      <c r="F31" s="59">
        <v>11871854</v>
      </c>
      <c r="G31" s="59">
        <v>2095033</v>
      </c>
      <c r="H31" s="45" t="s">
        <v>68</v>
      </c>
      <c r="I31" s="45" t="s">
        <v>166</v>
      </c>
      <c r="J31" s="45" t="s">
        <v>79</v>
      </c>
      <c r="K31" s="45">
        <v>2018</v>
      </c>
      <c r="L31" s="65"/>
    </row>
    <row r="32" spans="1:12" x14ac:dyDescent="0.2">
      <c r="A32" s="43" t="s">
        <v>60</v>
      </c>
      <c r="B32" s="44" t="s">
        <v>305</v>
      </c>
      <c r="C32" s="44" t="s">
        <v>11</v>
      </c>
      <c r="D32" s="44" t="s">
        <v>71</v>
      </c>
      <c r="E32" s="44" t="s">
        <v>736</v>
      </c>
      <c r="F32" s="59">
        <v>8667702</v>
      </c>
      <c r="G32" s="59">
        <v>1529594</v>
      </c>
      <c r="H32" s="45" t="s">
        <v>68</v>
      </c>
      <c r="I32" s="45" t="s">
        <v>166</v>
      </c>
      <c r="J32" s="45" t="s">
        <v>79</v>
      </c>
      <c r="K32" s="45">
        <v>2018</v>
      </c>
      <c r="L32" s="65"/>
    </row>
    <row r="33" spans="1:12" ht="36" x14ac:dyDescent="0.2">
      <c r="A33" s="43" t="s">
        <v>60</v>
      </c>
      <c r="B33" s="44" t="s">
        <v>765</v>
      </c>
      <c r="C33" s="44" t="s">
        <v>11</v>
      </c>
      <c r="D33" s="44" t="s">
        <v>71</v>
      </c>
      <c r="E33" s="44" t="s">
        <v>766</v>
      </c>
      <c r="F33" s="59">
        <v>2129449</v>
      </c>
      <c r="G33" s="59">
        <v>375785</v>
      </c>
      <c r="H33" s="45" t="s">
        <v>68</v>
      </c>
      <c r="I33" s="45" t="s">
        <v>166</v>
      </c>
      <c r="J33" s="45" t="s">
        <v>79</v>
      </c>
      <c r="K33" s="45">
        <v>2018</v>
      </c>
      <c r="L33" s="66"/>
    </row>
    <row r="34" spans="1:12" ht="36" x14ac:dyDescent="0.2">
      <c r="A34" s="43" t="s">
        <v>59</v>
      </c>
      <c r="B34" s="44" t="s">
        <v>165</v>
      </c>
      <c r="C34" s="44" t="s">
        <v>11</v>
      </c>
      <c r="D34" s="44" t="s">
        <v>767</v>
      </c>
      <c r="E34" s="44" t="s">
        <v>768</v>
      </c>
      <c r="F34" s="59">
        <v>14209774.52</v>
      </c>
      <c r="G34" s="59">
        <v>2507607.27</v>
      </c>
      <c r="H34" s="45" t="s">
        <v>68</v>
      </c>
      <c r="I34" s="45" t="s">
        <v>166</v>
      </c>
      <c r="J34" s="45" t="s">
        <v>79</v>
      </c>
      <c r="K34" s="45">
        <v>2018</v>
      </c>
      <c r="L34" s="65"/>
    </row>
    <row r="35" spans="1:12" ht="24" x14ac:dyDescent="0.2">
      <c r="A35" s="43" t="s">
        <v>60</v>
      </c>
      <c r="B35" s="44" t="s">
        <v>769</v>
      </c>
      <c r="C35" s="44" t="s">
        <v>11</v>
      </c>
      <c r="D35" s="44" t="s">
        <v>71</v>
      </c>
      <c r="E35" s="44" t="s">
        <v>770</v>
      </c>
      <c r="F35" s="59">
        <v>493000</v>
      </c>
      <c r="G35" s="59">
        <v>87000</v>
      </c>
      <c r="H35" s="45" t="s">
        <v>771</v>
      </c>
      <c r="I35" s="45" t="s">
        <v>772</v>
      </c>
      <c r="J35" s="45" t="s">
        <v>123</v>
      </c>
      <c r="K35" s="45">
        <v>2018</v>
      </c>
      <c r="L35" s="65"/>
    </row>
    <row r="36" spans="1:12" ht="36" x14ac:dyDescent="0.2">
      <c r="A36" s="43" t="s">
        <v>58</v>
      </c>
      <c r="B36" s="44" t="s">
        <v>773</v>
      </c>
      <c r="C36" s="44" t="s">
        <v>11</v>
      </c>
      <c r="D36" s="44" t="s">
        <v>65</v>
      </c>
      <c r="E36" s="44" t="s">
        <v>774</v>
      </c>
      <c r="F36" s="59">
        <v>3014549</v>
      </c>
      <c r="G36" s="59">
        <v>531979</v>
      </c>
      <c r="H36" s="45" t="s">
        <v>771</v>
      </c>
      <c r="I36" s="45" t="s">
        <v>772</v>
      </c>
      <c r="J36" s="45" t="s">
        <v>123</v>
      </c>
      <c r="K36" s="45">
        <v>2018</v>
      </c>
      <c r="L36" s="65"/>
    </row>
    <row r="37" spans="1:12" ht="36" x14ac:dyDescent="0.2">
      <c r="A37" s="43" t="s">
        <v>60</v>
      </c>
      <c r="B37" s="44" t="s">
        <v>299</v>
      </c>
      <c r="C37" s="44" t="s">
        <v>11</v>
      </c>
      <c r="D37" s="44" t="s">
        <v>71</v>
      </c>
      <c r="E37" s="44" t="s">
        <v>775</v>
      </c>
      <c r="F37" s="59">
        <v>14483320</v>
      </c>
      <c r="G37" s="59">
        <v>2555880</v>
      </c>
      <c r="H37" s="45" t="s">
        <v>70</v>
      </c>
      <c r="I37" s="45" t="s">
        <v>776</v>
      </c>
      <c r="J37" s="45" t="s">
        <v>777</v>
      </c>
      <c r="K37" s="45">
        <v>2018</v>
      </c>
      <c r="L37" s="65"/>
    </row>
    <row r="38" spans="1:12" ht="36" x14ac:dyDescent="0.2">
      <c r="A38" s="43" t="s">
        <v>60</v>
      </c>
      <c r="B38" s="44" t="s">
        <v>299</v>
      </c>
      <c r="C38" s="44" t="s">
        <v>11</v>
      </c>
      <c r="D38" s="44" t="s">
        <v>71</v>
      </c>
      <c r="E38" s="44" t="s">
        <v>775</v>
      </c>
      <c r="F38" s="59">
        <v>8500000</v>
      </c>
      <c r="G38" s="59">
        <v>1500000</v>
      </c>
      <c r="H38" s="45" t="s">
        <v>124</v>
      </c>
      <c r="I38" s="45" t="s">
        <v>776</v>
      </c>
      <c r="J38" s="45" t="s">
        <v>777</v>
      </c>
      <c r="K38" s="45">
        <v>2018.2090000000001</v>
      </c>
      <c r="L38" s="65"/>
    </row>
    <row r="39" spans="1:12" ht="36" x14ac:dyDescent="0.2">
      <c r="A39" s="43" t="s">
        <v>60</v>
      </c>
      <c r="B39" s="44" t="s">
        <v>299</v>
      </c>
      <c r="C39" s="44" t="s">
        <v>11</v>
      </c>
      <c r="D39" s="44" t="s">
        <v>71</v>
      </c>
      <c r="E39" s="44" t="s">
        <v>775</v>
      </c>
      <c r="F39" s="59">
        <v>5100000</v>
      </c>
      <c r="G39" s="59">
        <v>900000</v>
      </c>
      <c r="H39" s="45" t="s">
        <v>72</v>
      </c>
      <c r="I39" s="45" t="s">
        <v>776</v>
      </c>
      <c r="J39" s="45" t="s">
        <v>777</v>
      </c>
      <c r="K39" s="45">
        <v>2018.2090000000001</v>
      </c>
      <c r="L39" s="65"/>
    </row>
    <row r="40" spans="1:12" ht="24" x14ac:dyDescent="0.2">
      <c r="A40" s="43" t="s">
        <v>59</v>
      </c>
      <c r="B40" s="44" t="s">
        <v>778</v>
      </c>
      <c r="C40" s="44" t="s">
        <v>11</v>
      </c>
      <c r="D40" s="44" t="s">
        <v>75</v>
      </c>
      <c r="E40" s="44" t="s">
        <v>779</v>
      </c>
      <c r="F40" s="59">
        <v>8393163</v>
      </c>
      <c r="G40" s="59">
        <v>1481146</v>
      </c>
      <c r="H40" s="45" t="s">
        <v>125</v>
      </c>
      <c r="I40" s="45" t="s">
        <v>173</v>
      </c>
      <c r="J40" s="45" t="s">
        <v>780</v>
      </c>
      <c r="K40" s="45">
        <v>2019</v>
      </c>
      <c r="L40" s="65"/>
    </row>
    <row r="41" spans="1:12" ht="24" x14ac:dyDescent="0.2">
      <c r="A41" s="69" t="s">
        <v>59</v>
      </c>
      <c r="B41" s="61" t="s">
        <v>172</v>
      </c>
      <c r="C41" s="44" t="s">
        <v>11</v>
      </c>
      <c r="D41" s="70" t="s">
        <v>75</v>
      </c>
      <c r="E41" s="67" t="s">
        <v>781</v>
      </c>
      <c r="F41" s="59">
        <v>7049589.4699999997</v>
      </c>
      <c r="G41" s="59">
        <v>1244045.2</v>
      </c>
      <c r="H41" s="70" t="s">
        <v>124</v>
      </c>
      <c r="I41" s="70" t="s">
        <v>173</v>
      </c>
      <c r="J41" s="70" t="s">
        <v>780</v>
      </c>
      <c r="K41" s="70">
        <v>2019</v>
      </c>
      <c r="L41" s="65"/>
    </row>
    <row r="42" spans="1:12" ht="96" x14ac:dyDescent="0.2">
      <c r="A42" s="69" t="s">
        <v>58</v>
      </c>
      <c r="B42" s="61" t="s">
        <v>362</v>
      </c>
      <c r="C42" s="44" t="s">
        <v>11</v>
      </c>
      <c r="D42" s="70" t="s">
        <v>120</v>
      </c>
      <c r="E42" s="67" t="s">
        <v>782</v>
      </c>
      <c r="F42" s="59">
        <v>8075000</v>
      </c>
      <c r="G42" s="59">
        <v>1425000</v>
      </c>
      <c r="H42" s="70" t="s">
        <v>125</v>
      </c>
      <c r="I42" s="70" t="s">
        <v>173</v>
      </c>
      <c r="J42" s="70" t="s">
        <v>780</v>
      </c>
      <c r="K42" s="70">
        <v>2019</v>
      </c>
      <c r="L42" s="65"/>
    </row>
    <row r="43" spans="1:12" ht="24" x14ac:dyDescent="0.2">
      <c r="A43" s="69" t="s">
        <v>60</v>
      </c>
      <c r="B43" s="61" t="s">
        <v>311</v>
      </c>
      <c r="C43" s="44" t="s">
        <v>11</v>
      </c>
      <c r="D43" s="70" t="s">
        <v>71</v>
      </c>
      <c r="E43" s="67" t="s">
        <v>783</v>
      </c>
      <c r="F43" s="59">
        <v>10200000</v>
      </c>
      <c r="G43" s="59">
        <v>1800000</v>
      </c>
      <c r="H43" s="70" t="s">
        <v>784</v>
      </c>
      <c r="I43" s="70" t="s">
        <v>173</v>
      </c>
      <c r="J43" s="70" t="s">
        <v>780</v>
      </c>
      <c r="K43" s="70">
        <v>2019</v>
      </c>
      <c r="L43" s="65"/>
    </row>
    <row r="44" spans="1:12" ht="36" x14ac:dyDescent="0.2">
      <c r="A44" s="69" t="s">
        <v>60</v>
      </c>
      <c r="B44" s="61" t="s">
        <v>320</v>
      </c>
      <c r="C44" s="44" t="s">
        <v>11</v>
      </c>
      <c r="D44" s="70" t="s">
        <v>71</v>
      </c>
      <c r="E44" s="67" t="s">
        <v>785</v>
      </c>
      <c r="F44" s="59">
        <v>1700000</v>
      </c>
      <c r="G44" s="59">
        <v>300000</v>
      </c>
      <c r="H44" s="70" t="s">
        <v>125</v>
      </c>
      <c r="I44" s="70" t="s">
        <v>786</v>
      </c>
      <c r="J44" s="70" t="s">
        <v>80</v>
      </c>
      <c r="K44" s="70">
        <v>2019</v>
      </c>
      <c r="L44" s="65"/>
    </row>
    <row r="45" spans="1:12" x14ac:dyDescent="0.2">
      <c r="A45" s="69" t="s">
        <v>60</v>
      </c>
      <c r="B45" s="61" t="s">
        <v>332</v>
      </c>
      <c r="C45" s="44" t="s">
        <v>11</v>
      </c>
      <c r="D45" s="70" t="s">
        <v>71</v>
      </c>
      <c r="E45" s="67" t="s">
        <v>787</v>
      </c>
      <c r="F45" s="59">
        <v>3570000</v>
      </c>
      <c r="G45" s="59">
        <v>630000</v>
      </c>
      <c r="H45" s="70" t="s">
        <v>125</v>
      </c>
      <c r="I45" s="70" t="s">
        <v>786</v>
      </c>
      <c r="J45" s="70" t="s">
        <v>80</v>
      </c>
      <c r="K45" s="70">
        <v>2019</v>
      </c>
      <c r="L45" s="65"/>
    </row>
    <row r="46" spans="1:12" ht="24" x14ac:dyDescent="0.2">
      <c r="A46" s="69" t="s">
        <v>60</v>
      </c>
      <c r="B46" s="61" t="s">
        <v>368</v>
      </c>
      <c r="C46" s="44" t="s">
        <v>11</v>
      </c>
      <c r="D46" s="70" t="s">
        <v>71</v>
      </c>
      <c r="E46" s="67" t="s">
        <v>788</v>
      </c>
      <c r="F46" s="59">
        <v>2129904</v>
      </c>
      <c r="G46" s="59">
        <v>375865</v>
      </c>
      <c r="H46" s="70" t="s">
        <v>125</v>
      </c>
      <c r="I46" s="70" t="s">
        <v>789</v>
      </c>
      <c r="J46" s="70" t="s">
        <v>82</v>
      </c>
      <c r="K46" s="70">
        <v>2019</v>
      </c>
      <c r="L46" s="65"/>
    </row>
    <row r="47" spans="1:12" ht="96" x14ac:dyDescent="0.2">
      <c r="A47" s="69" t="s">
        <v>58</v>
      </c>
      <c r="B47" s="61" t="s">
        <v>325</v>
      </c>
      <c r="C47" s="44" t="s">
        <v>11</v>
      </c>
      <c r="D47" s="70" t="s">
        <v>120</v>
      </c>
      <c r="E47" s="67" t="s">
        <v>790</v>
      </c>
      <c r="F47" s="59">
        <v>2720000</v>
      </c>
      <c r="G47" s="59">
        <v>480000</v>
      </c>
      <c r="H47" s="70" t="s">
        <v>125</v>
      </c>
      <c r="I47" s="70" t="s">
        <v>789</v>
      </c>
      <c r="J47" s="70" t="s">
        <v>82</v>
      </c>
      <c r="K47" s="70">
        <v>2019</v>
      </c>
      <c r="L47" s="65"/>
    </row>
    <row r="48" spans="1:12" ht="36" x14ac:dyDescent="0.2">
      <c r="A48" s="69" t="s">
        <v>59</v>
      </c>
      <c r="B48" s="61" t="s">
        <v>791</v>
      </c>
      <c r="C48" s="44" t="s">
        <v>11</v>
      </c>
      <c r="D48" s="70" t="s">
        <v>67</v>
      </c>
      <c r="E48" s="67" t="s">
        <v>792</v>
      </c>
      <c r="F48" s="59">
        <v>4800000</v>
      </c>
      <c r="G48" s="59">
        <v>3991828.5500000007</v>
      </c>
      <c r="H48" s="70" t="s">
        <v>72</v>
      </c>
      <c r="I48" s="70" t="s">
        <v>793</v>
      </c>
      <c r="J48" s="70" t="s">
        <v>126</v>
      </c>
      <c r="K48" s="70">
        <v>2019</v>
      </c>
      <c r="L48" s="65"/>
    </row>
    <row r="49" spans="1:12" ht="24" x14ac:dyDescent="0.2">
      <c r="A49" s="69" t="s">
        <v>60</v>
      </c>
      <c r="B49" s="61" t="s">
        <v>794</v>
      </c>
      <c r="C49" s="44" t="s">
        <v>11</v>
      </c>
      <c r="D49" s="70" t="s">
        <v>795</v>
      </c>
      <c r="E49" s="67" t="s">
        <v>796</v>
      </c>
      <c r="F49" s="59">
        <v>6504362</v>
      </c>
      <c r="G49" s="59">
        <v>1147828</v>
      </c>
      <c r="H49" s="70" t="s">
        <v>72</v>
      </c>
      <c r="I49" s="70" t="s">
        <v>793</v>
      </c>
      <c r="J49" s="70" t="s">
        <v>126</v>
      </c>
      <c r="K49" s="70">
        <v>2019</v>
      </c>
      <c r="L49" s="65"/>
    </row>
    <row r="50" spans="1:12" ht="84" x14ac:dyDescent="0.2">
      <c r="A50" s="69" t="s">
        <v>58</v>
      </c>
      <c r="B50" s="61" t="s">
        <v>797</v>
      </c>
      <c r="C50" s="44" t="s">
        <v>11</v>
      </c>
      <c r="D50" s="70" t="s">
        <v>120</v>
      </c>
      <c r="E50" s="67" t="s">
        <v>798</v>
      </c>
      <c r="F50" s="59">
        <v>4675000</v>
      </c>
      <c r="G50" s="59">
        <v>825000</v>
      </c>
      <c r="H50" s="70" t="s">
        <v>73</v>
      </c>
      <c r="I50" s="70" t="s">
        <v>814</v>
      </c>
      <c r="J50" s="70" t="s">
        <v>81</v>
      </c>
      <c r="K50" s="70">
        <v>2020</v>
      </c>
      <c r="L50" s="65"/>
    </row>
    <row r="51" spans="1:12" ht="24" x14ac:dyDescent="0.2">
      <c r="A51" s="69" t="s">
        <v>60</v>
      </c>
      <c r="B51" s="61" t="s">
        <v>799</v>
      </c>
      <c r="C51" s="44" t="s">
        <v>11</v>
      </c>
      <c r="D51" s="70" t="s">
        <v>71</v>
      </c>
      <c r="E51" s="67" t="s">
        <v>800</v>
      </c>
      <c r="F51" s="59">
        <v>6800000</v>
      </c>
      <c r="G51" s="59">
        <v>1200000</v>
      </c>
      <c r="H51" s="70" t="s">
        <v>73</v>
      </c>
      <c r="I51" s="70" t="s">
        <v>814</v>
      </c>
      <c r="J51" s="70" t="s">
        <v>81</v>
      </c>
      <c r="K51" s="70">
        <v>2020</v>
      </c>
      <c r="L51" s="65"/>
    </row>
    <row r="52" spans="1:12" ht="48" x14ac:dyDescent="0.2">
      <c r="A52" s="69" t="s">
        <v>58</v>
      </c>
      <c r="B52" s="61" t="s">
        <v>801</v>
      </c>
      <c r="C52" s="44" t="s">
        <v>11</v>
      </c>
      <c r="D52" s="70" t="s">
        <v>65</v>
      </c>
      <c r="E52" s="67" t="s">
        <v>802</v>
      </c>
      <c r="F52" s="59">
        <v>5100000</v>
      </c>
      <c r="G52" s="59">
        <v>900000</v>
      </c>
      <c r="H52" s="70" t="s">
        <v>127</v>
      </c>
      <c r="I52" s="70" t="s">
        <v>803</v>
      </c>
      <c r="J52" s="70" t="s">
        <v>128</v>
      </c>
      <c r="K52" s="70">
        <v>2020</v>
      </c>
      <c r="L52" s="65"/>
    </row>
    <row r="53" spans="1:12" ht="96" x14ac:dyDescent="0.2">
      <c r="A53" s="71" t="s">
        <v>58</v>
      </c>
      <c r="B53" s="46" t="s">
        <v>804</v>
      </c>
      <c r="C53" s="44" t="s">
        <v>11</v>
      </c>
      <c r="D53" s="23" t="s">
        <v>120</v>
      </c>
      <c r="E53" s="110" t="s">
        <v>805</v>
      </c>
      <c r="F53" s="95">
        <v>990250</v>
      </c>
      <c r="G53" s="95">
        <v>174750</v>
      </c>
      <c r="H53" s="23" t="s">
        <v>127</v>
      </c>
      <c r="I53" s="23" t="s">
        <v>803</v>
      </c>
      <c r="J53" s="23" t="s">
        <v>128</v>
      </c>
      <c r="K53" s="23">
        <v>2020</v>
      </c>
      <c r="L53" s="72"/>
    </row>
    <row r="54" spans="1:12" ht="36.75" thickBot="1" x14ac:dyDescent="0.25">
      <c r="A54" s="73" t="s">
        <v>60</v>
      </c>
      <c r="B54" s="74" t="s">
        <v>806</v>
      </c>
      <c r="C54" s="77" t="s">
        <v>11</v>
      </c>
      <c r="D54" s="75" t="s">
        <v>71</v>
      </c>
      <c r="E54" s="116" t="s">
        <v>807</v>
      </c>
      <c r="F54" s="96">
        <v>1402500</v>
      </c>
      <c r="G54" s="96">
        <v>247500</v>
      </c>
      <c r="H54" s="75" t="s">
        <v>74</v>
      </c>
      <c r="I54" s="75" t="s">
        <v>803</v>
      </c>
      <c r="J54" s="75" t="s">
        <v>128</v>
      </c>
      <c r="K54" s="75">
        <v>2020</v>
      </c>
      <c r="L54" s="76"/>
    </row>
    <row r="55" spans="1:12" ht="12.75" thickBot="1" x14ac:dyDescent="0.25">
      <c r="F55" s="11"/>
    </row>
    <row r="56" spans="1:12" ht="12.75" thickBot="1" x14ac:dyDescent="0.25">
      <c r="E56" s="138" t="s">
        <v>853</v>
      </c>
      <c r="F56" s="139">
        <f>SUM(F6:F54)</f>
        <v>391591800.00999999</v>
      </c>
      <c r="G56" s="139">
        <f>SUM(G6:G54)</f>
        <v>94328168.019999996</v>
      </c>
    </row>
  </sheetData>
  <autoFilter ref="A5:L7" xr:uid="{00000000-0009-0000-0000-000001000000}"/>
  <dataValidations count="1">
    <dataValidation type="list" allowBlank="1" showInputMessage="1" showErrorMessage="1" prompt="wybierz PI" sqref="A19:A22" xr:uid="{00000000-0002-0000-0100-000000000000}">
      <formula1>skroty_PI</formula1>
    </dataValidation>
  </dataValidations>
  <pageMargins left="0.7" right="0.7" top="0.75" bottom="0.75" header="0.3" footer="0.3"/>
  <pageSetup paperSize="9" scale="3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45"/>
  <sheetViews>
    <sheetView tabSelected="1" zoomScale="50" zoomScaleNormal="50" zoomScaleSheetLayoutView="70" workbookViewId="0">
      <pane xSplit="1" ySplit="6" topLeftCell="B7" activePane="bottomRight" state="frozen"/>
      <selection pane="topRight" activeCell="B1" sqref="B1"/>
      <selection pane="bottomLeft" activeCell="A5" sqref="A5"/>
      <selection pane="bottomRight" activeCell="B3" sqref="B3"/>
    </sheetView>
  </sheetViews>
  <sheetFormatPr defaultColWidth="9.140625" defaultRowHeight="15" x14ac:dyDescent="0.25"/>
  <cols>
    <col min="1" max="1" width="18.7109375" style="38" customWidth="1"/>
    <col min="2" max="2" width="10.5703125" style="35" customWidth="1"/>
    <col min="3" max="3" width="18.7109375" style="35" customWidth="1"/>
    <col min="4" max="4" width="10.42578125" style="35" customWidth="1"/>
    <col min="5" max="5" width="16.140625" style="35" customWidth="1"/>
    <col min="6" max="6" width="10.28515625" style="35" customWidth="1"/>
    <col min="7" max="7" width="10.5703125" style="35" customWidth="1"/>
    <col min="8" max="8" width="10.42578125" style="35" customWidth="1"/>
    <col min="9" max="9" width="18" style="35" customWidth="1"/>
    <col min="10" max="10" width="13.42578125" style="35" customWidth="1"/>
    <col min="11" max="11" width="28.85546875" style="35" customWidth="1"/>
    <col min="12" max="12" width="15" style="35" customWidth="1"/>
    <col min="13" max="13" width="22.85546875" style="162" customWidth="1"/>
    <col min="14" max="17" width="17.85546875" style="35" customWidth="1"/>
    <col min="18" max="18" width="48" style="38" customWidth="1"/>
    <col min="19" max="19" width="12.5703125" style="35" customWidth="1"/>
    <col min="20" max="20" width="19.85546875" style="35" customWidth="1"/>
    <col min="21" max="21" width="14.85546875" style="49" customWidth="1"/>
    <col min="22" max="22" width="18.42578125" style="35" customWidth="1"/>
    <col min="23" max="23" width="13.28515625" style="35" customWidth="1"/>
    <col min="24" max="24" width="26.140625" style="35" customWidth="1"/>
    <col min="25" max="25" width="18.140625" style="49" customWidth="1"/>
    <col min="26" max="26" width="99.7109375" style="37" customWidth="1"/>
    <col min="27" max="27" width="9.140625" style="14"/>
    <col min="28" max="28" width="16.5703125" style="14" customWidth="1"/>
    <col min="29" max="29" width="9.140625" style="14"/>
    <col min="30" max="30" width="6.5703125" style="14" customWidth="1"/>
    <col min="31" max="16384" width="9.140625" style="14"/>
  </cols>
  <sheetData>
    <row r="1" spans="1:30" x14ac:dyDescent="0.25">
      <c r="A1" s="127" t="s">
        <v>834</v>
      </c>
    </row>
    <row r="2" spans="1:30" x14ac:dyDescent="0.25">
      <c r="A2" s="84"/>
    </row>
    <row r="3" spans="1:30" s="12" customFormat="1" x14ac:dyDescent="0.25">
      <c r="A3" s="85" t="s">
        <v>55</v>
      </c>
      <c r="B3" s="36"/>
      <c r="C3" s="36"/>
      <c r="D3" s="36"/>
      <c r="E3" s="36"/>
      <c r="F3" s="36"/>
      <c r="G3" s="36"/>
      <c r="H3" s="40"/>
      <c r="I3" s="36"/>
      <c r="J3" s="36"/>
      <c r="K3" s="36"/>
      <c r="L3" s="36"/>
      <c r="M3" s="163"/>
      <c r="N3" s="41"/>
      <c r="O3" s="41"/>
      <c r="P3" s="41"/>
      <c r="Q3" s="41"/>
      <c r="R3" s="39"/>
      <c r="S3" s="36"/>
      <c r="T3" s="36"/>
      <c r="U3" s="50"/>
      <c r="V3" s="36"/>
      <c r="W3" s="36"/>
      <c r="X3" s="36"/>
      <c r="Y3" s="50"/>
      <c r="Z3" s="42"/>
    </row>
    <row r="4" spans="1:30" ht="111" customHeight="1" x14ac:dyDescent="0.25">
      <c r="A4" s="194" t="s">
        <v>23</v>
      </c>
      <c r="B4" s="194" t="s">
        <v>24</v>
      </c>
      <c r="C4" s="194" t="s">
        <v>25</v>
      </c>
      <c r="D4" s="108" t="s">
        <v>26</v>
      </c>
      <c r="E4" s="194" t="s">
        <v>27</v>
      </c>
      <c r="F4" s="194" t="s">
        <v>28</v>
      </c>
      <c r="G4" s="194" t="s">
        <v>29</v>
      </c>
      <c r="H4" s="194" t="s">
        <v>30</v>
      </c>
      <c r="I4" s="194" t="s">
        <v>31</v>
      </c>
      <c r="J4" s="194" t="s">
        <v>32</v>
      </c>
      <c r="K4" s="194" t="s">
        <v>33</v>
      </c>
      <c r="L4" s="194" t="s">
        <v>34</v>
      </c>
      <c r="M4" s="194" t="s">
        <v>4</v>
      </c>
      <c r="N4" s="192" t="s">
        <v>35</v>
      </c>
      <c r="O4" s="193"/>
      <c r="P4" s="192" t="s">
        <v>36</v>
      </c>
      <c r="Q4" s="193"/>
      <c r="R4" s="194" t="s">
        <v>37</v>
      </c>
      <c r="S4" s="13" t="s">
        <v>38</v>
      </c>
      <c r="T4" s="192" t="s">
        <v>39</v>
      </c>
      <c r="U4" s="193"/>
      <c r="V4" s="13" t="s">
        <v>40</v>
      </c>
      <c r="W4" s="13" t="s">
        <v>41</v>
      </c>
      <c r="X4" s="13" t="s">
        <v>42</v>
      </c>
      <c r="Y4" s="13" t="s">
        <v>43</v>
      </c>
      <c r="Z4" s="13" t="s">
        <v>44</v>
      </c>
      <c r="AD4" s="15" t="s">
        <v>45</v>
      </c>
    </row>
    <row r="5" spans="1:30" s="15" customFormat="1" ht="27" customHeight="1" x14ac:dyDescent="0.25">
      <c r="A5" s="195"/>
      <c r="B5" s="195"/>
      <c r="C5" s="195"/>
      <c r="D5" s="13" t="s">
        <v>46</v>
      </c>
      <c r="E5" s="195"/>
      <c r="F5" s="195"/>
      <c r="G5" s="195"/>
      <c r="H5" s="195"/>
      <c r="I5" s="195"/>
      <c r="J5" s="195"/>
      <c r="K5" s="195"/>
      <c r="L5" s="195"/>
      <c r="M5" s="195"/>
      <c r="N5" s="13" t="s">
        <v>5</v>
      </c>
      <c r="O5" s="13" t="s">
        <v>6</v>
      </c>
      <c r="P5" s="13" t="s">
        <v>5</v>
      </c>
      <c r="Q5" s="13" t="s">
        <v>6</v>
      </c>
      <c r="R5" s="195"/>
      <c r="S5" s="13" t="s">
        <v>46</v>
      </c>
      <c r="T5" s="13" t="s">
        <v>46</v>
      </c>
      <c r="U5" s="13" t="s">
        <v>47</v>
      </c>
      <c r="V5" s="13" t="s">
        <v>46</v>
      </c>
      <c r="W5" s="13" t="s">
        <v>46</v>
      </c>
      <c r="X5" s="13" t="s">
        <v>46</v>
      </c>
      <c r="Y5" s="13"/>
      <c r="Z5" s="13"/>
      <c r="AD5" s="15" t="s">
        <v>48</v>
      </c>
    </row>
    <row r="6" spans="1:30" s="15" customFormat="1" ht="15.75" customHeight="1" x14ac:dyDescent="0.25">
      <c r="A6" s="16">
        <v>1</v>
      </c>
      <c r="B6" s="16">
        <v>2</v>
      </c>
      <c r="C6" s="16">
        <v>3</v>
      </c>
      <c r="D6" s="17">
        <v>4</v>
      </c>
      <c r="E6" s="16">
        <v>5</v>
      </c>
      <c r="F6" s="16">
        <v>6</v>
      </c>
      <c r="G6" s="18">
        <v>7</v>
      </c>
      <c r="H6" s="18">
        <v>8</v>
      </c>
      <c r="I6" s="16">
        <v>9</v>
      </c>
      <c r="J6" s="16">
        <v>10</v>
      </c>
      <c r="K6" s="18">
        <v>11</v>
      </c>
      <c r="L6" s="18">
        <v>12</v>
      </c>
      <c r="M6" s="18">
        <v>13</v>
      </c>
      <c r="N6" s="19">
        <v>14</v>
      </c>
      <c r="O6" s="19">
        <v>15</v>
      </c>
      <c r="P6" s="19">
        <v>16</v>
      </c>
      <c r="Q6" s="19">
        <v>17</v>
      </c>
      <c r="R6" s="18">
        <v>18</v>
      </c>
      <c r="S6" s="19">
        <v>19</v>
      </c>
      <c r="T6" s="19">
        <v>20</v>
      </c>
      <c r="U6" s="19">
        <v>21</v>
      </c>
      <c r="V6" s="19">
        <v>22</v>
      </c>
      <c r="W6" s="19">
        <v>23</v>
      </c>
      <c r="X6" s="19">
        <v>24</v>
      </c>
      <c r="Y6" s="19">
        <v>25</v>
      </c>
      <c r="Z6" s="20">
        <v>26</v>
      </c>
      <c r="AD6" s="15" t="s">
        <v>49</v>
      </c>
    </row>
    <row r="7" spans="1:30" ht="116.25" customHeight="1" x14ac:dyDescent="0.25">
      <c r="A7" s="181" t="s">
        <v>131</v>
      </c>
      <c r="B7" s="182" t="s">
        <v>53</v>
      </c>
      <c r="C7" s="145" t="s">
        <v>132</v>
      </c>
      <c r="D7" s="145" t="s">
        <v>51</v>
      </c>
      <c r="E7" s="181" t="s">
        <v>133</v>
      </c>
      <c r="F7" s="182" t="s">
        <v>134</v>
      </c>
      <c r="G7" s="101" t="s">
        <v>135</v>
      </c>
      <c r="H7" s="100" t="s">
        <v>136</v>
      </c>
      <c r="I7" s="100"/>
      <c r="J7" s="100"/>
      <c r="K7" s="51"/>
      <c r="L7" s="100"/>
      <c r="M7" s="182" t="s">
        <v>137</v>
      </c>
      <c r="N7" s="202">
        <v>33611043.899999999</v>
      </c>
      <c r="O7" s="203">
        <v>10338366.83</v>
      </c>
      <c r="P7" s="47">
        <v>7758207.96</v>
      </c>
      <c r="Q7" s="47">
        <v>1319359.6200000001</v>
      </c>
      <c r="R7" s="102" t="s">
        <v>138</v>
      </c>
      <c r="S7" s="102" t="s">
        <v>51</v>
      </c>
      <c r="T7" s="102" t="s">
        <v>51</v>
      </c>
      <c r="U7" s="101">
        <v>53</v>
      </c>
      <c r="V7" s="102" t="s">
        <v>51</v>
      </c>
      <c r="W7" s="102" t="s">
        <v>51</v>
      </c>
      <c r="X7" s="102" t="s">
        <v>51</v>
      </c>
      <c r="Y7" s="97" t="s">
        <v>48</v>
      </c>
      <c r="Z7" s="183" t="s">
        <v>139</v>
      </c>
    </row>
    <row r="8" spans="1:30" ht="90.75" customHeight="1" x14ac:dyDescent="0.25">
      <c r="A8" s="181"/>
      <c r="B8" s="182"/>
      <c r="C8" s="145"/>
      <c r="D8" s="145"/>
      <c r="E8" s="181"/>
      <c r="F8" s="182"/>
      <c r="G8" s="101"/>
      <c r="H8" s="100"/>
      <c r="I8" s="100" t="s">
        <v>140</v>
      </c>
      <c r="J8" s="100" t="s">
        <v>141</v>
      </c>
      <c r="K8" s="100"/>
      <c r="L8" s="100"/>
      <c r="M8" s="182"/>
      <c r="N8" s="202"/>
      <c r="O8" s="203"/>
      <c r="P8" s="47">
        <v>1000000</v>
      </c>
      <c r="Q8" s="47">
        <v>0</v>
      </c>
      <c r="R8" s="102" t="s">
        <v>142</v>
      </c>
      <c r="S8" s="102" t="s">
        <v>50</v>
      </c>
      <c r="T8" s="102" t="s">
        <v>50</v>
      </c>
      <c r="U8" s="101">
        <v>0</v>
      </c>
      <c r="V8" s="102" t="s">
        <v>51</v>
      </c>
      <c r="W8" s="102" t="s">
        <v>50</v>
      </c>
      <c r="X8" s="102" t="s">
        <v>51</v>
      </c>
      <c r="Y8" s="97" t="s">
        <v>48</v>
      </c>
      <c r="Z8" s="183"/>
    </row>
    <row r="9" spans="1:30" ht="85.5" customHeight="1" x14ac:dyDescent="0.25">
      <c r="A9" s="183" t="s">
        <v>131</v>
      </c>
      <c r="B9" s="182" t="s">
        <v>53</v>
      </c>
      <c r="C9" s="181" t="s">
        <v>132</v>
      </c>
      <c r="D9" s="181" t="s">
        <v>51</v>
      </c>
      <c r="E9" s="181" t="s">
        <v>143</v>
      </c>
      <c r="F9" s="183" t="s">
        <v>134</v>
      </c>
      <c r="G9" s="100" t="s">
        <v>144</v>
      </c>
      <c r="H9" s="100" t="s">
        <v>145</v>
      </c>
      <c r="I9" s="100"/>
      <c r="J9" s="100"/>
      <c r="K9" s="51"/>
      <c r="L9" s="100"/>
      <c r="M9" s="182" t="s">
        <v>146</v>
      </c>
      <c r="N9" s="204">
        <v>33761655.350000001</v>
      </c>
      <c r="O9" s="205">
        <v>6499081.4900000002</v>
      </c>
      <c r="P9" s="47">
        <v>14097899.9</v>
      </c>
      <c r="Q9" s="47">
        <v>2538673.7799999998</v>
      </c>
      <c r="R9" s="102" t="s">
        <v>147</v>
      </c>
      <c r="S9" s="102" t="s">
        <v>51</v>
      </c>
      <c r="T9" s="102" t="s">
        <v>51</v>
      </c>
      <c r="U9" s="101">
        <v>8</v>
      </c>
      <c r="V9" s="102" t="s">
        <v>51</v>
      </c>
      <c r="W9" s="102" t="s">
        <v>51</v>
      </c>
      <c r="X9" s="102" t="s">
        <v>51</v>
      </c>
      <c r="Y9" s="97" t="s">
        <v>48</v>
      </c>
      <c r="Z9" s="183" t="s">
        <v>148</v>
      </c>
    </row>
    <row r="10" spans="1:30" ht="85.5" customHeight="1" x14ac:dyDescent="0.25">
      <c r="A10" s="183"/>
      <c r="B10" s="182"/>
      <c r="C10" s="181"/>
      <c r="D10" s="181"/>
      <c r="E10" s="181"/>
      <c r="F10" s="183"/>
      <c r="G10" s="100"/>
      <c r="H10" s="100"/>
      <c r="I10" s="100" t="s">
        <v>149</v>
      </c>
      <c r="J10" s="100" t="s">
        <v>145</v>
      </c>
      <c r="K10" s="100"/>
      <c r="L10" s="51"/>
      <c r="M10" s="182"/>
      <c r="N10" s="204"/>
      <c r="O10" s="205"/>
      <c r="P10" s="48">
        <v>10978839.039999999</v>
      </c>
      <c r="Q10" s="48">
        <v>2326853.9500000002</v>
      </c>
      <c r="R10" s="102" t="s">
        <v>150</v>
      </c>
      <c r="S10" s="102" t="s">
        <v>51</v>
      </c>
      <c r="T10" s="102" t="s">
        <v>50</v>
      </c>
      <c r="U10" s="101">
        <v>0</v>
      </c>
      <c r="V10" s="102" t="s">
        <v>51</v>
      </c>
      <c r="W10" s="102" t="s">
        <v>51</v>
      </c>
      <c r="X10" s="102" t="s">
        <v>51</v>
      </c>
      <c r="Y10" s="97" t="s">
        <v>48</v>
      </c>
      <c r="Z10" s="183"/>
    </row>
    <row r="11" spans="1:30" ht="51" x14ac:dyDescent="0.25">
      <c r="A11" s="183" t="s">
        <v>131</v>
      </c>
      <c r="B11" s="182" t="s">
        <v>53</v>
      </c>
      <c r="C11" s="181" t="s">
        <v>132</v>
      </c>
      <c r="D11" s="181" t="s">
        <v>51</v>
      </c>
      <c r="E11" s="181" t="s">
        <v>143</v>
      </c>
      <c r="F11" s="183" t="s">
        <v>134</v>
      </c>
      <c r="G11" s="100" t="s">
        <v>151</v>
      </c>
      <c r="H11" s="100" t="s">
        <v>152</v>
      </c>
      <c r="I11" s="100"/>
      <c r="J11" s="100"/>
      <c r="K11" s="100" t="s">
        <v>153</v>
      </c>
      <c r="L11" s="100" t="s">
        <v>154</v>
      </c>
      <c r="M11" s="182" t="s">
        <v>155</v>
      </c>
      <c r="N11" s="206">
        <v>9933241.6799999997</v>
      </c>
      <c r="O11" s="205">
        <v>1776608.15</v>
      </c>
      <c r="P11" s="48">
        <v>2680000</v>
      </c>
      <c r="Q11" s="48">
        <v>477591.62</v>
      </c>
      <c r="R11" s="102" t="s">
        <v>156</v>
      </c>
      <c r="S11" s="102" t="s">
        <v>51</v>
      </c>
      <c r="T11" s="102" t="s">
        <v>51</v>
      </c>
      <c r="U11" s="101">
        <v>11</v>
      </c>
      <c r="V11" s="102" t="s">
        <v>51</v>
      </c>
      <c r="W11" s="102" t="s">
        <v>50</v>
      </c>
      <c r="X11" s="102" t="s">
        <v>51</v>
      </c>
      <c r="Y11" s="97" t="s">
        <v>48</v>
      </c>
      <c r="Z11" s="102" t="s">
        <v>157</v>
      </c>
    </row>
    <row r="12" spans="1:30" ht="76.5" x14ac:dyDescent="0.25">
      <c r="A12" s="183"/>
      <c r="B12" s="182"/>
      <c r="C12" s="181"/>
      <c r="D12" s="181"/>
      <c r="E12" s="181"/>
      <c r="F12" s="183"/>
      <c r="G12" s="100"/>
      <c r="H12" s="100"/>
      <c r="I12" s="100" t="s">
        <v>158</v>
      </c>
      <c r="J12" s="100" t="s">
        <v>159</v>
      </c>
      <c r="K12" s="100"/>
      <c r="L12" s="100"/>
      <c r="M12" s="182"/>
      <c r="N12" s="206"/>
      <c r="O12" s="205"/>
      <c r="P12" s="48">
        <v>1775994.2</v>
      </c>
      <c r="Q12" s="48">
        <v>313410.74</v>
      </c>
      <c r="R12" s="102" t="s">
        <v>160</v>
      </c>
      <c r="S12" s="102" t="s">
        <v>50</v>
      </c>
      <c r="T12" s="102" t="s">
        <v>51</v>
      </c>
      <c r="U12" s="101">
        <v>5</v>
      </c>
      <c r="V12" s="102" t="s">
        <v>51</v>
      </c>
      <c r="W12" s="102" t="s">
        <v>51</v>
      </c>
      <c r="X12" s="102" t="s">
        <v>51</v>
      </c>
      <c r="Y12" s="97" t="s">
        <v>48</v>
      </c>
      <c r="Z12" s="183" t="s">
        <v>161</v>
      </c>
    </row>
    <row r="13" spans="1:30" ht="38.25" x14ac:dyDescent="0.25">
      <c r="A13" s="183"/>
      <c r="B13" s="182"/>
      <c r="C13" s="181"/>
      <c r="D13" s="181"/>
      <c r="E13" s="181"/>
      <c r="F13" s="183"/>
      <c r="G13" s="100"/>
      <c r="H13" s="100"/>
      <c r="I13" s="100" t="s">
        <v>162</v>
      </c>
      <c r="J13" s="100" t="s">
        <v>163</v>
      </c>
      <c r="K13" s="51"/>
      <c r="L13" s="51"/>
      <c r="M13" s="182"/>
      <c r="N13" s="206"/>
      <c r="O13" s="205"/>
      <c r="P13" s="48">
        <v>1890000</v>
      </c>
      <c r="Q13" s="48">
        <v>335529.42</v>
      </c>
      <c r="R13" s="102" t="s">
        <v>164</v>
      </c>
      <c r="S13" s="102" t="s">
        <v>50</v>
      </c>
      <c r="T13" s="102" t="s">
        <v>51</v>
      </c>
      <c r="U13" s="101">
        <v>2</v>
      </c>
      <c r="V13" s="102" t="s">
        <v>51</v>
      </c>
      <c r="W13" s="102" t="s">
        <v>51</v>
      </c>
      <c r="X13" s="102" t="s">
        <v>51</v>
      </c>
      <c r="Y13" s="97" t="s">
        <v>48</v>
      </c>
      <c r="Z13" s="183"/>
    </row>
    <row r="14" spans="1:30" ht="114.75" x14ac:dyDescent="0.25">
      <c r="A14" s="102" t="s">
        <v>131</v>
      </c>
      <c r="B14" s="101" t="s">
        <v>53</v>
      </c>
      <c r="C14" s="145" t="s">
        <v>132</v>
      </c>
      <c r="D14" s="145" t="s">
        <v>51</v>
      </c>
      <c r="E14" s="145" t="s">
        <v>165</v>
      </c>
      <c r="F14" s="100" t="s">
        <v>166</v>
      </c>
      <c r="G14" s="100" t="s">
        <v>167</v>
      </c>
      <c r="H14" s="100" t="s">
        <v>168</v>
      </c>
      <c r="I14" s="100"/>
      <c r="J14" s="100"/>
      <c r="K14" s="51"/>
      <c r="L14" s="51"/>
      <c r="M14" s="146" t="s">
        <v>169</v>
      </c>
      <c r="N14" s="47">
        <v>6897616</v>
      </c>
      <c r="O14" s="207">
        <v>1249526.3500000001</v>
      </c>
      <c r="P14" s="47">
        <v>905100</v>
      </c>
      <c r="Q14" s="47">
        <v>159723.53</v>
      </c>
      <c r="R14" s="102" t="s">
        <v>170</v>
      </c>
      <c r="S14" s="102" t="s">
        <v>50</v>
      </c>
      <c r="T14" s="102" t="s">
        <v>50</v>
      </c>
      <c r="U14" s="101">
        <v>0</v>
      </c>
      <c r="V14" s="102" t="s">
        <v>51</v>
      </c>
      <c r="W14" s="102" t="s">
        <v>51</v>
      </c>
      <c r="X14" s="102" t="s">
        <v>51</v>
      </c>
      <c r="Y14" s="97" t="s">
        <v>48</v>
      </c>
      <c r="Z14" s="102" t="s">
        <v>171</v>
      </c>
    </row>
    <row r="15" spans="1:30" ht="76.5" x14ac:dyDescent="0.25">
      <c r="A15" s="183" t="s">
        <v>131</v>
      </c>
      <c r="B15" s="182" t="s">
        <v>53</v>
      </c>
      <c r="C15" s="181" t="s">
        <v>132</v>
      </c>
      <c r="D15" s="181" t="s">
        <v>51</v>
      </c>
      <c r="E15" s="181" t="s">
        <v>172</v>
      </c>
      <c r="F15" s="183" t="s">
        <v>173</v>
      </c>
      <c r="G15" s="100" t="s">
        <v>174</v>
      </c>
      <c r="H15" s="100" t="s">
        <v>175</v>
      </c>
      <c r="I15" s="100"/>
      <c r="J15" s="100"/>
      <c r="K15" s="51"/>
      <c r="L15" s="51"/>
      <c r="M15" s="182" t="s">
        <v>176</v>
      </c>
      <c r="N15" s="204">
        <v>7963843.6799999997</v>
      </c>
      <c r="O15" s="205">
        <v>2471018.64</v>
      </c>
      <c r="P15" s="47">
        <v>2017549.98</v>
      </c>
      <c r="Q15" s="47">
        <v>1119013.44</v>
      </c>
      <c r="R15" s="102" t="s">
        <v>177</v>
      </c>
      <c r="S15" s="102" t="s">
        <v>84</v>
      </c>
      <c r="T15" s="102" t="s">
        <v>51</v>
      </c>
      <c r="U15" s="101">
        <v>6</v>
      </c>
      <c r="V15" s="102" t="s">
        <v>51</v>
      </c>
      <c r="W15" s="102" t="s">
        <v>51</v>
      </c>
      <c r="X15" s="102" t="s">
        <v>51</v>
      </c>
      <c r="Y15" s="97" t="s">
        <v>48</v>
      </c>
      <c r="Z15" s="183" t="s">
        <v>178</v>
      </c>
    </row>
    <row r="16" spans="1:30" ht="38.25" x14ac:dyDescent="0.25">
      <c r="A16" s="183"/>
      <c r="B16" s="182"/>
      <c r="C16" s="181"/>
      <c r="D16" s="181"/>
      <c r="E16" s="181"/>
      <c r="F16" s="183"/>
      <c r="G16" s="100"/>
      <c r="H16" s="100"/>
      <c r="I16" s="100" t="s">
        <v>179</v>
      </c>
      <c r="J16" s="100" t="s">
        <v>180</v>
      </c>
      <c r="K16" s="100"/>
      <c r="L16" s="100"/>
      <c r="M16" s="182"/>
      <c r="N16" s="204"/>
      <c r="O16" s="205"/>
      <c r="P16" s="47">
        <v>1390000</v>
      </c>
      <c r="Q16" s="47">
        <v>525407.36</v>
      </c>
      <c r="R16" s="102" t="s">
        <v>181</v>
      </c>
      <c r="S16" s="102" t="s">
        <v>50</v>
      </c>
      <c r="T16" s="102" t="s">
        <v>51</v>
      </c>
      <c r="U16" s="101">
        <v>10</v>
      </c>
      <c r="V16" s="102" t="s">
        <v>51</v>
      </c>
      <c r="W16" s="102" t="s">
        <v>51</v>
      </c>
      <c r="X16" s="102" t="s">
        <v>51</v>
      </c>
      <c r="Y16" s="97" t="s">
        <v>48</v>
      </c>
      <c r="Z16" s="183"/>
    </row>
    <row r="17" spans="1:26" ht="51" x14ac:dyDescent="0.25">
      <c r="A17" s="183"/>
      <c r="B17" s="182"/>
      <c r="C17" s="181"/>
      <c r="D17" s="181"/>
      <c r="E17" s="181"/>
      <c r="F17" s="183"/>
      <c r="G17" s="100"/>
      <c r="H17" s="100"/>
      <c r="I17" s="100" t="s">
        <v>182</v>
      </c>
      <c r="J17" s="100" t="s">
        <v>183</v>
      </c>
      <c r="K17" s="100"/>
      <c r="L17" s="100"/>
      <c r="M17" s="182"/>
      <c r="N17" s="204"/>
      <c r="O17" s="205"/>
      <c r="P17" s="47">
        <v>1670000</v>
      </c>
      <c r="Q17" s="47">
        <v>301000</v>
      </c>
      <c r="R17" s="102" t="s">
        <v>184</v>
      </c>
      <c r="S17" s="102" t="s">
        <v>51</v>
      </c>
      <c r="T17" s="102" t="s">
        <v>51</v>
      </c>
      <c r="U17" s="101">
        <v>7</v>
      </c>
      <c r="V17" s="102" t="s">
        <v>51</v>
      </c>
      <c r="W17" s="102" t="s">
        <v>84</v>
      </c>
      <c r="X17" s="102" t="s">
        <v>51</v>
      </c>
      <c r="Y17" s="97" t="s">
        <v>48</v>
      </c>
      <c r="Z17" s="183"/>
    </row>
    <row r="18" spans="1:26" ht="38.25" x14ac:dyDescent="0.25">
      <c r="A18" s="183"/>
      <c r="B18" s="182"/>
      <c r="C18" s="181"/>
      <c r="D18" s="181"/>
      <c r="E18" s="181"/>
      <c r="F18" s="183"/>
      <c r="G18" s="100"/>
      <c r="H18" s="100"/>
      <c r="I18" s="100" t="s">
        <v>185</v>
      </c>
      <c r="J18" s="100" t="s">
        <v>186</v>
      </c>
      <c r="K18" s="100"/>
      <c r="L18" s="100"/>
      <c r="M18" s="182"/>
      <c r="N18" s="204"/>
      <c r="O18" s="205"/>
      <c r="P18" s="47">
        <v>1730000</v>
      </c>
      <c r="Q18" s="47">
        <v>321546</v>
      </c>
      <c r="R18" s="102" t="s">
        <v>187</v>
      </c>
      <c r="S18" s="102" t="s">
        <v>50</v>
      </c>
      <c r="T18" s="102" t="s">
        <v>51</v>
      </c>
      <c r="U18" s="101">
        <v>8</v>
      </c>
      <c r="V18" s="102" t="s">
        <v>51</v>
      </c>
      <c r="W18" s="102" t="s">
        <v>50</v>
      </c>
      <c r="X18" s="102" t="s">
        <v>51</v>
      </c>
      <c r="Y18" s="97" t="s">
        <v>48</v>
      </c>
      <c r="Z18" s="183"/>
    </row>
    <row r="19" spans="1:26" ht="89.25" x14ac:dyDescent="0.25">
      <c r="A19" s="183" t="s">
        <v>131</v>
      </c>
      <c r="B19" s="182" t="s">
        <v>53</v>
      </c>
      <c r="C19" s="181" t="s">
        <v>132</v>
      </c>
      <c r="D19" s="181" t="s">
        <v>51</v>
      </c>
      <c r="E19" s="181" t="s">
        <v>172</v>
      </c>
      <c r="F19" s="183" t="s">
        <v>173</v>
      </c>
      <c r="G19" s="100" t="s">
        <v>188</v>
      </c>
      <c r="H19" s="100" t="s">
        <v>189</v>
      </c>
      <c r="I19" s="100"/>
      <c r="J19" s="100"/>
      <c r="K19" s="51"/>
      <c r="L19" s="51"/>
      <c r="M19" s="182" t="s">
        <v>190</v>
      </c>
      <c r="N19" s="204">
        <v>6091604.79</v>
      </c>
      <c r="O19" s="204">
        <v>1288229.33</v>
      </c>
      <c r="P19" s="47">
        <v>1910000</v>
      </c>
      <c r="Q19" s="47">
        <v>588249.99</v>
      </c>
      <c r="R19" s="102" t="s">
        <v>191</v>
      </c>
      <c r="S19" s="102" t="s">
        <v>50</v>
      </c>
      <c r="T19" s="102" t="s">
        <v>50</v>
      </c>
      <c r="U19" s="101">
        <v>0</v>
      </c>
      <c r="V19" s="102" t="s">
        <v>51</v>
      </c>
      <c r="W19" s="102" t="s">
        <v>51</v>
      </c>
      <c r="X19" s="102" t="s">
        <v>51</v>
      </c>
      <c r="Y19" s="97" t="s">
        <v>48</v>
      </c>
      <c r="Z19" s="183" t="s">
        <v>192</v>
      </c>
    </row>
    <row r="20" spans="1:26" ht="38.25" x14ac:dyDescent="0.25">
      <c r="A20" s="183"/>
      <c r="B20" s="182"/>
      <c r="C20" s="181"/>
      <c r="D20" s="181"/>
      <c r="E20" s="181"/>
      <c r="F20" s="183"/>
      <c r="G20" s="100"/>
      <c r="H20" s="100"/>
      <c r="I20" s="100" t="s">
        <v>193</v>
      </c>
      <c r="J20" s="100" t="s">
        <v>194</v>
      </c>
      <c r="K20" s="100"/>
      <c r="L20" s="100"/>
      <c r="M20" s="182"/>
      <c r="N20" s="204"/>
      <c r="O20" s="204"/>
      <c r="P20" s="47">
        <v>1230000</v>
      </c>
      <c r="Q20" s="47">
        <v>217058.83</v>
      </c>
      <c r="R20" s="102" t="s">
        <v>195</v>
      </c>
      <c r="S20" s="102" t="s">
        <v>84</v>
      </c>
      <c r="T20" s="102" t="s">
        <v>51</v>
      </c>
      <c r="U20" s="101">
        <v>4</v>
      </c>
      <c r="V20" s="102" t="s">
        <v>51</v>
      </c>
      <c r="W20" s="102" t="s">
        <v>50</v>
      </c>
      <c r="X20" s="102" t="s">
        <v>51</v>
      </c>
      <c r="Y20" s="97" t="s">
        <v>48</v>
      </c>
      <c r="Z20" s="183"/>
    </row>
    <row r="21" spans="1:26" ht="38.25" x14ac:dyDescent="0.25">
      <c r="A21" s="183"/>
      <c r="B21" s="182"/>
      <c r="C21" s="181"/>
      <c r="D21" s="181"/>
      <c r="E21" s="181"/>
      <c r="F21" s="183"/>
      <c r="G21" s="100"/>
      <c r="H21" s="100"/>
      <c r="I21" s="100" t="s">
        <v>196</v>
      </c>
      <c r="J21" s="100" t="s">
        <v>197</v>
      </c>
      <c r="K21" s="100"/>
      <c r="L21" s="100"/>
      <c r="M21" s="182"/>
      <c r="N21" s="204"/>
      <c r="O21" s="204"/>
      <c r="P21" s="47">
        <v>1308564</v>
      </c>
      <c r="Q21" s="47">
        <v>230923.06</v>
      </c>
      <c r="R21" s="102" t="s">
        <v>187</v>
      </c>
      <c r="S21" s="102" t="s">
        <v>50</v>
      </c>
      <c r="T21" s="102" t="s">
        <v>50</v>
      </c>
      <c r="U21" s="101"/>
      <c r="V21" s="102" t="s">
        <v>51</v>
      </c>
      <c r="W21" s="102" t="s">
        <v>50</v>
      </c>
      <c r="X21" s="102" t="s">
        <v>51</v>
      </c>
      <c r="Y21" s="97" t="s">
        <v>48</v>
      </c>
      <c r="Z21" s="183"/>
    </row>
    <row r="22" spans="1:26" ht="38.25" x14ac:dyDescent="0.25">
      <c r="A22" s="183"/>
      <c r="B22" s="182"/>
      <c r="C22" s="181"/>
      <c r="D22" s="181"/>
      <c r="E22" s="181"/>
      <c r="F22" s="183"/>
      <c r="G22" s="100"/>
      <c r="H22" s="100"/>
      <c r="I22" s="100" t="s">
        <v>198</v>
      </c>
      <c r="J22" s="100" t="s">
        <v>199</v>
      </c>
      <c r="K22" s="100"/>
      <c r="L22" s="100"/>
      <c r="M22" s="182"/>
      <c r="N22" s="204"/>
      <c r="O22" s="204"/>
      <c r="P22" s="47">
        <v>169000</v>
      </c>
      <c r="Q22" s="47">
        <v>31232</v>
      </c>
      <c r="R22" s="102" t="s">
        <v>187</v>
      </c>
      <c r="S22" s="102" t="s">
        <v>50</v>
      </c>
      <c r="T22" s="102" t="s">
        <v>51</v>
      </c>
      <c r="U22" s="101">
        <v>1</v>
      </c>
      <c r="V22" s="102" t="s">
        <v>51</v>
      </c>
      <c r="W22" s="102" t="s">
        <v>50</v>
      </c>
      <c r="X22" s="102" t="s">
        <v>51</v>
      </c>
      <c r="Y22" s="97" t="s">
        <v>48</v>
      </c>
      <c r="Z22" s="183"/>
    </row>
    <row r="23" spans="1:26" ht="102" x14ac:dyDescent="0.25">
      <c r="A23" s="183" t="s">
        <v>131</v>
      </c>
      <c r="B23" s="182" t="s">
        <v>53</v>
      </c>
      <c r="C23" s="181" t="s">
        <v>132</v>
      </c>
      <c r="D23" s="181" t="s">
        <v>51</v>
      </c>
      <c r="E23" s="181" t="s">
        <v>172</v>
      </c>
      <c r="F23" s="183" t="s">
        <v>173</v>
      </c>
      <c r="G23" s="100" t="s">
        <v>200</v>
      </c>
      <c r="H23" s="100" t="s">
        <v>145</v>
      </c>
      <c r="I23" s="100"/>
      <c r="J23" s="100"/>
      <c r="K23" s="100" t="s">
        <v>201</v>
      </c>
      <c r="L23" s="100" t="s">
        <v>145</v>
      </c>
      <c r="M23" s="182" t="s">
        <v>176</v>
      </c>
      <c r="N23" s="204">
        <v>6107126.0899999999</v>
      </c>
      <c r="O23" s="205">
        <v>1077728.1399999999</v>
      </c>
      <c r="P23" s="47">
        <v>2060138.39</v>
      </c>
      <c r="Q23" s="47">
        <v>148606</v>
      </c>
      <c r="R23" s="102" t="s">
        <v>187</v>
      </c>
      <c r="S23" s="102" t="s">
        <v>50</v>
      </c>
      <c r="T23" s="102" t="s">
        <v>51</v>
      </c>
      <c r="U23" s="101">
        <v>4</v>
      </c>
      <c r="V23" s="102" t="s">
        <v>51</v>
      </c>
      <c r="W23" s="102" t="s">
        <v>50</v>
      </c>
      <c r="X23" s="102" t="s">
        <v>51</v>
      </c>
      <c r="Y23" s="97" t="s">
        <v>48</v>
      </c>
      <c r="Z23" s="183" t="s">
        <v>202</v>
      </c>
    </row>
    <row r="24" spans="1:26" ht="25.5" x14ac:dyDescent="0.25">
      <c r="A24" s="183"/>
      <c r="B24" s="182"/>
      <c r="C24" s="181"/>
      <c r="D24" s="181"/>
      <c r="E24" s="181"/>
      <c r="F24" s="183"/>
      <c r="G24" s="100"/>
      <c r="H24" s="100"/>
      <c r="I24" s="100" t="s">
        <v>203</v>
      </c>
      <c r="J24" s="100" t="s">
        <v>204</v>
      </c>
      <c r="K24" s="100"/>
      <c r="L24" s="51"/>
      <c r="M24" s="182"/>
      <c r="N24" s="204"/>
      <c r="O24" s="205"/>
      <c r="P24" s="47">
        <v>531000</v>
      </c>
      <c r="Q24" s="47">
        <v>93705.75</v>
      </c>
      <c r="R24" s="102" t="s">
        <v>205</v>
      </c>
      <c r="S24" s="102" t="s">
        <v>50</v>
      </c>
      <c r="T24" s="102" t="s">
        <v>51</v>
      </c>
      <c r="U24" s="101">
        <v>1</v>
      </c>
      <c r="V24" s="102" t="s">
        <v>51</v>
      </c>
      <c r="W24" s="102" t="s">
        <v>51</v>
      </c>
      <c r="X24" s="102" t="s">
        <v>51</v>
      </c>
      <c r="Y24" s="97" t="s">
        <v>48</v>
      </c>
      <c r="Z24" s="183"/>
    </row>
    <row r="25" spans="1:26" ht="140.25" x14ac:dyDescent="0.25">
      <c r="A25" s="102" t="s">
        <v>131</v>
      </c>
      <c r="B25" s="101" t="s">
        <v>53</v>
      </c>
      <c r="C25" s="145" t="s">
        <v>132</v>
      </c>
      <c r="D25" s="145" t="s">
        <v>51</v>
      </c>
      <c r="E25" s="145" t="s">
        <v>206</v>
      </c>
      <c r="F25" s="102" t="s">
        <v>207</v>
      </c>
      <c r="G25" s="100" t="s">
        <v>208</v>
      </c>
      <c r="H25" s="100" t="s">
        <v>209</v>
      </c>
      <c r="I25" s="100"/>
      <c r="J25" s="100"/>
      <c r="K25" s="52"/>
      <c r="L25" s="51"/>
      <c r="M25" s="146" t="s">
        <v>210</v>
      </c>
      <c r="N25" s="47">
        <v>22309946.75</v>
      </c>
      <c r="O25" s="207">
        <v>3730965.31</v>
      </c>
      <c r="P25" s="47">
        <v>1195690</v>
      </c>
      <c r="Q25" s="208">
        <v>0</v>
      </c>
      <c r="R25" s="102" t="s">
        <v>211</v>
      </c>
      <c r="S25" s="102" t="s">
        <v>50</v>
      </c>
      <c r="T25" s="102" t="s">
        <v>51</v>
      </c>
      <c r="U25" s="101">
        <v>1</v>
      </c>
      <c r="V25" s="102" t="s">
        <v>84</v>
      </c>
      <c r="W25" s="102" t="s">
        <v>50</v>
      </c>
      <c r="X25" s="102" t="s">
        <v>51</v>
      </c>
      <c r="Y25" s="97" t="s">
        <v>48</v>
      </c>
      <c r="Z25" s="102" t="s">
        <v>212</v>
      </c>
    </row>
    <row r="26" spans="1:26" ht="63.75" x14ac:dyDescent="0.25">
      <c r="A26" s="102" t="s">
        <v>131</v>
      </c>
      <c r="B26" s="101" t="s">
        <v>53</v>
      </c>
      <c r="C26" s="145" t="s">
        <v>132</v>
      </c>
      <c r="D26" s="145" t="s">
        <v>51</v>
      </c>
      <c r="E26" s="145" t="s">
        <v>213</v>
      </c>
      <c r="F26" s="102" t="s">
        <v>134</v>
      </c>
      <c r="G26" s="100" t="s">
        <v>208</v>
      </c>
      <c r="H26" s="100" t="s">
        <v>209</v>
      </c>
      <c r="I26" s="100"/>
      <c r="J26" s="100"/>
      <c r="K26" s="51"/>
      <c r="L26" s="51"/>
      <c r="M26" s="146" t="s">
        <v>214</v>
      </c>
      <c r="N26" s="47">
        <v>2358830.54</v>
      </c>
      <c r="O26" s="209">
        <v>418724.21</v>
      </c>
      <c r="P26" s="47">
        <v>600440.96</v>
      </c>
      <c r="Q26" s="47">
        <v>105960.17</v>
      </c>
      <c r="R26" s="102" t="s">
        <v>215</v>
      </c>
      <c r="S26" s="102" t="s">
        <v>50</v>
      </c>
      <c r="T26" s="102" t="s">
        <v>51</v>
      </c>
      <c r="U26" s="101">
        <v>1</v>
      </c>
      <c r="V26" s="102" t="s">
        <v>84</v>
      </c>
      <c r="W26" s="102" t="s">
        <v>51</v>
      </c>
      <c r="X26" s="102" t="s">
        <v>51</v>
      </c>
      <c r="Y26" s="97" t="s">
        <v>49</v>
      </c>
      <c r="Z26" s="102" t="s">
        <v>216</v>
      </c>
    </row>
    <row r="27" spans="1:26" x14ac:dyDescent="0.25">
      <c r="A27" s="183" t="s">
        <v>131</v>
      </c>
      <c r="B27" s="182" t="s">
        <v>64</v>
      </c>
      <c r="C27" s="181" t="s">
        <v>217</v>
      </c>
      <c r="D27" s="181" t="s">
        <v>50</v>
      </c>
      <c r="E27" s="181" t="s">
        <v>85</v>
      </c>
      <c r="F27" s="182"/>
      <c r="G27" s="183" t="s">
        <v>218</v>
      </c>
      <c r="H27" s="179" t="s">
        <v>145</v>
      </c>
      <c r="I27" s="180"/>
      <c r="J27" s="182"/>
      <c r="K27" s="100"/>
      <c r="L27" s="99" t="s">
        <v>145</v>
      </c>
      <c r="M27" s="182" t="s">
        <v>219</v>
      </c>
      <c r="N27" s="78">
        <v>3649907.97</v>
      </c>
      <c r="O27" s="78">
        <v>644105.78</v>
      </c>
      <c r="P27" s="78">
        <v>3649907.97</v>
      </c>
      <c r="Q27" s="78">
        <v>644105.78</v>
      </c>
      <c r="R27" s="183" t="s">
        <v>220</v>
      </c>
      <c r="S27" s="178" t="s">
        <v>50</v>
      </c>
      <c r="T27" s="178" t="s">
        <v>50</v>
      </c>
      <c r="U27" s="182">
        <v>0</v>
      </c>
      <c r="V27" s="178" t="s">
        <v>51</v>
      </c>
      <c r="W27" s="178" t="s">
        <v>51</v>
      </c>
      <c r="X27" s="178" t="s">
        <v>51</v>
      </c>
      <c r="Y27" s="97" t="s">
        <v>49</v>
      </c>
      <c r="Z27" s="183" t="s">
        <v>221</v>
      </c>
    </row>
    <row r="28" spans="1:26" ht="165.75" x14ac:dyDescent="0.25">
      <c r="A28" s="183"/>
      <c r="B28" s="182"/>
      <c r="C28" s="181"/>
      <c r="D28" s="181"/>
      <c r="E28" s="181"/>
      <c r="F28" s="182"/>
      <c r="G28" s="183"/>
      <c r="H28" s="179"/>
      <c r="I28" s="180"/>
      <c r="J28" s="182"/>
      <c r="K28" s="30" t="s">
        <v>222</v>
      </c>
      <c r="L28" s="99" t="s">
        <v>145</v>
      </c>
      <c r="M28" s="182"/>
      <c r="N28" s="34"/>
      <c r="O28" s="34"/>
      <c r="P28" s="34"/>
      <c r="Q28" s="34"/>
      <c r="R28" s="183"/>
      <c r="S28" s="178"/>
      <c r="T28" s="178"/>
      <c r="U28" s="182"/>
      <c r="V28" s="178"/>
      <c r="W28" s="178"/>
      <c r="X28" s="178"/>
      <c r="Y28" s="97"/>
      <c r="Z28" s="183"/>
    </row>
    <row r="29" spans="1:26" ht="51" x14ac:dyDescent="0.25">
      <c r="A29" s="183"/>
      <c r="B29" s="182"/>
      <c r="C29" s="181"/>
      <c r="D29" s="181"/>
      <c r="E29" s="181"/>
      <c r="F29" s="182"/>
      <c r="G29" s="183"/>
      <c r="H29" s="179"/>
      <c r="I29" s="180"/>
      <c r="J29" s="182"/>
      <c r="K29" s="30" t="s">
        <v>223</v>
      </c>
      <c r="L29" s="99" t="s">
        <v>145</v>
      </c>
      <c r="M29" s="182"/>
      <c r="N29" s="34"/>
      <c r="O29" s="34"/>
      <c r="P29" s="34"/>
      <c r="Q29" s="34"/>
      <c r="R29" s="183"/>
      <c r="S29" s="178"/>
      <c r="T29" s="178"/>
      <c r="U29" s="182"/>
      <c r="V29" s="178"/>
      <c r="W29" s="178"/>
      <c r="X29" s="178"/>
      <c r="Y29" s="97"/>
      <c r="Z29" s="183"/>
    </row>
    <row r="30" spans="1:26" x14ac:dyDescent="0.25">
      <c r="A30" s="183"/>
      <c r="B30" s="182"/>
      <c r="C30" s="181"/>
      <c r="D30" s="181"/>
      <c r="E30" s="181"/>
      <c r="F30" s="182"/>
      <c r="G30" s="183"/>
      <c r="H30" s="179"/>
      <c r="I30" s="180"/>
      <c r="J30" s="182"/>
      <c r="K30" s="32" t="s">
        <v>224</v>
      </c>
      <c r="L30" s="99" t="s">
        <v>145</v>
      </c>
      <c r="M30" s="182"/>
      <c r="N30" s="34"/>
      <c r="O30" s="34"/>
      <c r="P30" s="34"/>
      <c r="Q30" s="34"/>
      <c r="R30" s="183"/>
      <c r="S30" s="178"/>
      <c r="T30" s="178"/>
      <c r="U30" s="182"/>
      <c r="V30" s="178"/>
      <c r="W30" s="178"/>
      <c r="X30" s="178"/>
      <c r="Y30" s="97"/>
      <c r="Z30" s="183"/>
    </row>
    <row r="31" spans="1:26" x14ac:dyDescent="0.25">
      <c r="A31" s="183"/>
      <c r="B31" s="182"/>
      <c r="C31" s="181"/>
      <c r="D31" s="181"/>
      <c r="E31" s="181"/>
      <c r="F31" s="182"/>
      <c r="G31" s="183"/>
      <c r="H31" s="179"/>
      <c r="I31" s="180"/>
      <c r="J31" s="182"/>
      <c r="K31" s="32" t="s">
        <v>225</v>
      </c>
      <c r="L31" s="99" t="s">
        <v>145</v>
      </c>
      <c r="M31" s="182"/>
      <c r="N31" s="34"/>
      <c r="O31" s="34"/>
      <c r="P31" s="34"/>
      <c r="Q31" s="34"/>
      <c r="R31" s="183"/>
      <c r="S31" s="178"/>
      <c r="T31" s="178"/>
      <c r="U31" s="182"/>
      <c r="V31" s="178"/>
      <c r="W31" s="178"/>
      <c r="X31" s="178"/>
      <c r="Y31" s="97"/>
      <c r="Z31" s="183"/>
    </row>
    <row r="32" spans="1:26" x14ac:dyDescent="0.25">
      <c r="A32" s="183"/>
      <c r="B32" s="182"/>
      <c r="C32" s="181"/>
      <c r="D32" s="181"/>
      <c r="E32" s="181"/>
      <c r="F32" s="182"/>
      <c r="G32" s="183"/>
      <c r="H32" s="179"/>
      <c r="I32" s="180"/>
      <c r="J32" s="182"/>
      <c r="K32" s="32" t="s">
        <v>226</v>
      </c>
      <c r="L32" s="99" t="s">
        <v>145</v>
      </c>
      <c r="M32" s="182"/>
      <c r="N32" s="34"/>
      <c r="O32" s="34"/>
      <c r="P32" s="34"/>
      <c r="Q32" s="34"/>
      <c r="R32" s="183"/>
      <c r="S32" s="178"/>
      <c r="T32" s="178"/>
      <c r="U32" s="182"/>
      <c r="V32" s="178"/>
      <c r="W32" s="178"/>
      <c r="X32" s="178"/>
      <c r="Y32" s="97"/>
      <c r="Z32" s="183"/>
    </row>
    <row r="33" spans="1:26" x14ac:dyDescent="0.25">
      <c r="A33" s="183"/>
      <c r="B33" s="182"/>
      <c r="C33" s="181"/>
      <c r="D33" s="181"/>
      <c r="E33" s="181"/>
      <c r="F33" s="182"/>
      <c r="G33" s="183"/>
      <c r="H33" s="179"/>
      <c r="I33" s="180"/>
      <c r="J33" s="182"/>
      <c r="K33" s="32" t="s">
        <v>227</v>
      </c>
      <c r="L33" s="99" t="s">
        <v>145</v>
      </c>
      <c r="M33" s="182"/>
      <c r="N33" s="34"/>
      <c r="O33" s="34"/>
      <c r="P33" s="34"/>
      <c r="Q33" s="34"/>
      <c r="R33" s="183"/>
      <c r="S33" s="178"/>
      <c r="T33" s="178"/>
      <c r="U33" s="182"/>
      <c r="V33" s="178"/>
      <c r="W33" s="178"/>
      <c r="X33" s="178"/>
      <c r="Y33" s="97"/>
      <c r="Z33" s="183"/>
    </row>
    <row r="34" spans="1:26" x14ac:dyDescent="0.25">
      <c r="A34" s="183"/>
      <c r="B34" s="182"/>
      <c r="C34" s="181"/>
      <c r="D34" s="181"/>
      <c r="E34" s="181"/>
      <c r="F34" s="182"/>
      <c r="G34" s="183"/>
      <c r="H34" s="179"/>
      <c r="I34" s="180"/>
      <c r="J34" s="182"/>
      <c r="K34" s="32" t="s">
        <v>228</v>
      </c>
      <c r="L34" s="99" t="s">
        <v>145</v>
      </c>
      <c r="M34" s="182"/>
      <c r="N34" s="34"/>
      <c r="O34" s="34"/>
      <c r="P34" s="34"/>
      <c r="Q34" s="34"/>
      <c r="R34" s="183"/>
      <c r="S34" s="178"/>
      <c r="T34" s="178"/>
      <c r="U34" s="182"/>
      <c r="V34" s="178"/>
      <c r="W34" s="178"/>
      <c r="X34" s="178"/>
      <c r="Y34" s="97"/>
      <c r="Z34" s="183"/>
    </row>
    <row r="35" spans="1:26" x14ac:dyDescent="0.25">
      <c r="A35" s="183"/>
      <c r="B35" s="182"/>
      <c r="C35" s="181"/>
      <c r="D35" s="181"/>
      <c r="E35" s="181"/>
      <c r="F35" s="182"/>
      <c r="G35" s="183"/>
      <c r="H35" s="179"/>
      <c r="I35" s="180"/>
      <c r="J35" s="182"/>
      <c r="K35" s="32" t="s">
        <v>229</v>
      </c>
      <c r="L35" s="99" t="s">
        <v>145</v>
      </c>
      <c r="M35" s="182"/>
      <c r="N35" s="34"/>
      <c r="O35" s="34"/>
      <c r="P35" s="34"/>
      <c r="Q35" s="34"/>
      <c r="R35" s="183"/>
      <c r="S35" s="178"/>
      <c r="T35" s="178"/>
      <c r="U35" s="182"/>
      <c r="V35" s="178"/>
      <c r="W35" s="178"/>
      <c r="X35" s="178"/>
      <c r="Y35" s="97"/>
      <c r="Z35" s="183"/>
    </row>
    <row r="36" spans="1:26" ht="25.5" x14ac:dyDescent="0.25">
      <c r="A36" s="183"/>
      <c r="B36" s="182"/>
      <c r="C36" s="181"/>
      <c r="D36" s="181"/>
      <c r="E36" s="181"/>
      <c r="F36" s="182"/>
      <c r="G36" s="183"/>
      <c r="H36" s="179"/>
      <c r="I36" s="180"/>
      <c r="J36" s="182"/>
      <c r="K36" s="30" t="s">
        <v>230</v>
      </c>
      <c r="L36" s="99" t="s">
        <v>145</v>
      </c>
      <c r="M36" s="182"/>
      <c r="N36" s="34"/>
      <c r="O36" s="34"/>
      <c r="P36" s="34"/>
      <c r="Q36" s="34"/>
      <c r="R36" s="183"/>
      <c r="S36" s="178"/>
      <c r="T36" s="178"/>
      <c r="U36" s="182"/>
      <c r="V36" s="178"/>
      <c r="W36" s="178"/>
      <c r="X36" s="178"/>
      <c r="Y36" s="97"/>
      <c r="Z36" s="183"/>
    </row>
    <row r="37" spans="1:26" x14ac:dyDescent="0.25">
      <c r="A37" s="183"/>
      <c r="B37" s="182"/>
      <c r="C37" s="181"/>
      <c r="D37" s="181"/>
      <c r="E37" s="181"/>
      <c r="F37" s="182"/>
      <c r="G37" s="183"/>
      <c r="H37" s="179"/>
      <c r="I37" s="180"/>
      <c r="J37" s="182"/>
      <c r="K37" s="32" t="s">
        <v>231</v>
      </c>
      <c r="L37" s="99" t="s">
        <v>145</v>
      </c>
      <c r="M37" s="182"/>
      <c r="N37" s="34"/>
      <c r="O37" s="34"/>
      <c r="P37" s="34"/>
      <c r="Q37" s="34"/>
      <c r="R37" s="183"/>
      <c r="S37" s="178"/>
      <c r="T37" s="178"/>
      <c r="U37" s="182"/>
      <c r="V37" s="178"/>
      <c r="W37" s="178"/>
      <c r="X37" s="178"/>
      <c r="Y37" s="97"/>
      <c r="Z37" s="183"/>
    </row>
    <row r="38" spans="1:26" ht="38.25" x14ac:dyDescent="0.25">
      <c r="A38" s="183"/>
      <c r="B38" s="182"/>
      <c r="C38" s="181"/>
      <c r="D38" s="181"/>
      <c r="E38" s="181"/>
      <c r="F38" s="182"/>
      <c r="G38" s="183"/>
      <c r="H38" s="179"/>
      <c r="I38" s="180"/>
      <c r="J38" s="182"/>
      <c r="K38" s="30" t="s">
        <v>232</v>
      </c>
      <c r="L38" s="99" t="s">
        <v>145</v>
      </c>
      <c r="M38" s="182"/>
      <c r="N38" s="34"/>
      <c r="O38" s="34"/>
      <c r="P38" s="34"/>
      <c r="Q38" s="34"/>
      <c r="R38" s="183"/>
      <c r="S38" s="178"/>
      <c r="T38" s="178"/>
      <c r="U38" s="182"/>
      <c r="V38" s="178"/>
      <c r="W38" s="178"/>
      <c r="X38" s="178"/>
      <c r="Y38" s="97"/>
      <c r="Z38" s="183"/>
    </row>
    <row r="39" spans="1:26" ht="38.25" x14ac:dyDescent="0.25">
      <c r="A39" s="183"/>
      <c r="B39" s="182"/>
      <c r="C39" s="181"/>
      <c r="D39" s="181"/>
      <c r="E39" s="181"/>
      <c r="F39" s="182"/>
      <c r="G39" s="183"/>
      <c r="H39" s="179"/>
      <c r="I39" s="180"/>
      <c r="J39" s="182"/>
      <c r="K39" s="30" t="s">
        <v>233</v>
      </c>
      <c r="L39" s="99" t="s">
        <v>145</v>
      </c>
      <c r="M39" s="182"/>
      <c r="N39" s="34"/>
      <c r="O39" s="34"/>
      <c r="P39" s="34"/>
      <c r="Q39" s="34"/>
      <c r="R39" s="183"/>
      <c r="S39" s="178"/>
      <c r="T39" s="178"/>
      <c r="U39" s="182"/>
      <c r="V39" s="178"/>
      <c r="W39" s="178"/>
      <c r="X39" s="178"/>
      <c r="Y39" s="97"/>
      <c r="Z39" s="183"/>
    </row>
    <row r="40" spans="1:26" ht="38.25" x14ac:dyDescent="0.25">
      <c r="A40" s="183"/>
      <c r="B40" s="182"/>
      <c r="C40" s="181"/>
      <c r="D40" s="181"/>
      <c r="E40" s="181"/>
      <c r="F40" s="182"/>
      <c r="G40" s="183"/>
      <c r="H40" s="179"/>
      <c r="I40" s="180"/>
      <c r="J40" s="182"/>
      <c r="K40" s="30" t="s">
        <v>234</v>
      </c>
      <c r="L40" s="99" t="s">
        <v>145</v>
      </c>
      <c r="M40" s="182"/>
      <c r="N40" s="34"/>
      <c r="O40" s="34"/>
      <c r="P40" s="34"/>
      <c r="Q40" s="34"/>
      <c r="R40" s="183"/>
      <c r="S40" s="178"/>
      <c r="T40" s="178"/>
      <c r="U40" s="182"/>
      <c r="V40" s="178"/>
      <c r="W40" s="178"/>
      <c r="X40" s="178"/>
      <c r="Y40" s="97"/>
      <c r="Z40" s="183"/>
    </row>
    <row r="41" spans="1:26" x14ac:dyDescent="0.25">
      <c r="A41" s="179" t="s">
        <v>131</v>
      </c>
      <c r="B41" s="178" t="s">
        <v>64</v>
      </c>
      <c r="C41" s="181" t="s">
        <v>217</v>
      </c>
      <c r="D41" s="180" t="s">
        <v>50</v>
      </c>
      <c r="E41" s="180" t="s">
        <v>85</v>
      </c>
      <c r="F41" s="182"/>
      <c r="G41" s="183" t="s">
        <v>235</v>
      </c>
      <c r="H41" s="179" t="s">
        <v>197</v>
      </c>
      <c r="I41" s="181"/>
      <c r="J41" s="182"/>
      <c r="K41" s="30"/>
      <c r="L41" s="182"/>
      <c r="M41" s="182" t="s">
        <v>236</v>
      </c>
      <c r="N41" s="78">
        <v>2011451.35</v>
      </c>
      <c r="O41" s="78">
        <v>354962</v>
      </c>
      <c r="P41" s="78">
        <v>2011451.35</v>
      </c>
      <c r="Q41" s="78">
        <v>354962</v>
      </c>
      <c r="R41" s="183" t="s">
        <v>237</v>
      </c>
      <c r="S41" s="178" t="s">
        <v>50</v>
      </c>
      <c r="T41" s="178" t="s">
        <v>50</v>
      </c>
      <c r="U41" s="178">
        <v>0</v>
      </c>
      <c r="V41" s="178" t="s">
        <v>51</v>
      </c>
      <c r="W41" s="178" t="s">
        <v>51</v>
      </c>
      <c r="X41" s="178" t="s">
        <v>51</v>
      </c>
      <c r="Y41" s="97" t="s">
        <v>49</v>
      </c>
      <c r="Z41" s="183" t="s">
        <v>238</v>
      </c>
    </row>
    <row r="42" spans="1:26" ht="63.75" x14ac:dyDescent="0.25">
      <c r="A42" s="179"/>
      <c r="B42" s="178"/>
      <c r="C42" s="181"/>
      <c r="D42" s="180"/>
      <c r="E42" s="180"/>
      <c r="F42" s="182"/>
      <c r="G42" s="183"/>
      <c r="H42" s="179"/>
      <c r="I42" s="181"/>
      <c r="J42" s="182"/>
      <c r="K42" s="30" t="s">
        <v>239</v>
      </c>
      <c r="L42" s="182"/>
      <c r="M42" s="182"/>
      <c r="N42" s="53"/>
      <c r="O42" s="53"/>
      <c r="P42" s="53"/>
      <c r="Q42" s="53"/>
      <c r="R42" s="183"/>
      <c r="S42" s="178"/>
      <c r="T42" s="178"/>
      <c r="U42" s="178"/>
      <c r="V42" s="178"/>
      <c r="W42" s="178"/>
      <c r="X42" s="178"/>
      <c r="Y42" s="97"/>
      <c r="Z42" s="183"/>
    </row>
    <row r="43" spans="1:26" ht="38.25" x14ac:dyDescent="0.25">
      <c r="A43" s="179"/>
      <c r="B43" s="178"/>
      <c r="C43" s="181"/>
      <c r="D43" s="180"/>
      <c r="E43" s="180"/>
      <c r="F43" s="182"/>
      <c r="G43" s="183"/>
      <c r="H43" s="179"/>
      <c r="I43" s="181"/>
      <c r="J43" s="182"/>
      <c r="K43" s="30" t="s">
        <v>240</v>
      </c>
      <c r="L43" s="182"/>
      <c r="M43" s="182"/>
      <c r="N43" s="34"/>
      <c r="O43" s="34"/>
      <c r="P43" s="34"/>
      <c r="Q43" s="34"/>
      <c r="R43" s="183"/>
      <c r="S43" s="178"/>
      <c r="T43" s="178"/>
      <c r="U43" s="178"/>
      <c r="V43" s="178"/>
      <c r="W43" s="178"/>
      <c r="X43" s="178"/>
      <c r="Y43" s="97"/>
      <c r="Z43" s="183"/>
    </row>
    <row r="44" spans="1:26" ht="25.5" x14ac:dyDescent="0.25">
      <c r="A44" s="179"/>
      <c r="B44" s="178"/>
      <c r="C44" s="181"/>
      <c r="D44" s="180"/>
      <c r="E44" s="180"/>
      <c r="F44" s="182"/>
      <c r="G44" s="183"/>
      <c r="H44" s="179"/>
      <c r="I44" s="181"/>
      <c r="J44" s="182"/>
      <c r="K44" s="30" t="s">
        <v>241</v>
      </c>
      <c r="L44" s="182"/>
      <c r="M44" s="182"/>
      <c r="N44" s="34"/>
      <c r="O44" s="34"/>
      <c r="P44" s="34"/>
      <c r="Q44" s="34"/>
      <c r="R44" s="183"/>
      <c r="S44" s="178"/>
      <c r="T44" s="178"/>
      <c r="U44" s="178"/>
      <c r="V44" s="178"/>
      <c r="W44" s="178"/>
      <c r="X44" s="178"/>
      <c r="Y44" s="97"/>
      <c r="Z44" s="183"/>
    </row>
    <row r="45" spans="1:26" ht="63.75" x14ac:dyDescent="0.25">
      <c r="A45" s="179"/>
      <c r="B45" s="178"/>
      <c r="C45" s="181"/>
      <c r="D45" s="180"/>
      <c r="E45" s="180"/>
      <c r="F45" s="182"/>
      <c r="G45" s="183"/>
      <c r="H45" s="179"/>
      <c r="I45" s="181"/>
      <c r="J45" s="182"/>
      <c r="K45" s="30" t="s">
        <v>242</v>
      </c>
      <c r="L45" s="182"/>
      <c r="M45" s="182"/>
      <c r="N45" s="34"/>
      <c r="O45" s="34"/>
      <c r="P45" s="34"/>
      <c r="Q45" s="34"/>
      <c r="R45" s="183"/>
      <c r="S45" s="178"/>
      <c r="T45" s="178"/>
      <c r="U45" s="178"/>
      <c r="V45" s="178"/>
      <c r="W45" s="178"/>
      <c r="X45" s="178"/>
      <c r="Y45" s="97"/>
      <c r="Z45" s="183"/>
    </row>
    <row r="46" spans="1:26" ht="25.5" x14ac:dyDescent="0.25">
      <c r="A46" s="179"/>
      <c r="B46" s="178"/>
      <c r="C46" s="181"/>
      <c r="D46" s="180"/>
      <c r="E46" s="180"/>
      <c r="F46" s="182"/>
      <c r="G46" s="183"/>
      <c r="H46" s="179"/>
      <c r="I46" s="181"/>
      <c r="J46" s="182"/>
      <c r="K46" s="30" t="s">
        <v>243</v>
      </c>
      <c r="L46" s="182"/>
      <c r="M46" s="182"/>
      <c r="N46" s="34"/>
      <c r="O46" s="34"/>
      <c r="P46" s="34"/>
      <c r="Q46" s="34"/>
      <c r="R46" s="183"/>
      <c r="S46" s="178"/>
      <c r="T46" s="178"/>
      <c r="U46" s="178"/>
      <c r="V46" s="178"/>
      <c r="W46" s="178"/>
      <c r="X46" s="178"/>
      <c r="Y46" s="97"/>
      <c r="Z46" s="183"/>
    </row>
    <row r="47" spans="1:26" ht="25.5" x14ac:dyDescent="0.25">
      <c r="A47" s="179"/>
      <c r="B47" s="178"/>
      <c r="C47" s="181"/>
      <c r="D47" s="180"/>
      <c r="E47" s="180"/>
      <c r="F47" s="182"/>
      <c r="G47" s="183"/>
      <c r="H47" s="179"/>
      <c r="I47" s="181"/>
      <c r="J47" s="182"/>
      <c r="K47" s="30" t="s">
        <v>244</v>
      </c>
      <c r="L47" s="182"/>
      <c r="M47" s="182"/>
      <c r="N47" s="34"/>
      <c r="O47" s="34"/>
      <c r="P47" s="34"/>
      <c r="Q47" s="34"/>
      <c r="R47" s="183"/>
      <c r="S47" s="178"/>
      <c r="T47" s="178"/>
      <c r="U47" s="178"/>
      <c r="V47" s="178"/>
      <c r="W47" s="178"/>
      <c r="X47" s="178"/>
      <c r="Y47" s="97"/>
      <c r="Z47" s="183"/>
    </row>
    <row r="48" spans="1:26" ht="25.5" x14ac:dyDescent="0.25">
      <c r="A48" s="179"/>
      <c r="B48" s="178"/>
      <c r="C48" s="181"/>
      <c r="D48" s="180"/>
      <c r="E48" s="180"/>
      <c r="F48" s="182"/>
      <c r="G48" s="183"/>
      <c r="H48" s="179"/>
      <c r="I48" s="181"/>
      <c r="J48" s="182"/>
      <c r="K48" s="30" t="s">
        <v>245</v>
      </c>
      <c r="L48" s="182"/>
      <c r="M48" s="182"/>
      <c r="N48" s="34"/>
      <c r="O48" s="34"/>
      <c r="P48" s="34"/>
      <c r="Q48" s="34"/>
      <c r="R48" s="183"/>
      <c r="S48" s="178"/>
      <c r="T48" s="178"/>
      <c r="U48" s="178"/>
      <c r="V48" s="178"/>
      <c r="W48" s="178"/>
      <c r="X48" s="178"/>
      <c r="Y48" s="97"/>
      <c r="Z48" s="183"/>
    </row>
    <row r="49" spans="1:26" x14ac:dyDescent="0.25">
      <c r="A49" s="179" t="s">
        <v>131</v>
      </c>
      <c r="B49" s="178" t="s">
        <v>64</v>
      </c>
      <c r="C49" s="181" t="s">
        <v>217</v>
      </c>
      <c r="D49" s="180" t="s">
        <v>50</v>
      </c>
      <c r="E49" s="180" t="s">
        <v>85</v>
      </c>
      <c r="F49" s="182"/>
      <c r="G49" s="183" t="s">
        <v>246</v>
      </c>
      <c r="H49" s="179" t="s">
        <v>145</v>
      </c>
      <c r="I49" s="181"/>
      <c r="J49" s="182"/>
      <c r="K49" s="30"/>
      <c r="L49" s="183" t="s">
        <v>247</v>
      </c>
      <c r="M49" s="182" t="s">
        <v>248</v>
      </c>
      <c r="N49" s="78">
        <v>6525027.3200000003</v>
      </c>
      <c r="O49" s="78">
        <v>1152509.3899999999</v>
      </c>
      <c r="P49" s="78">
        <v>6525027.3200000003</v>
      </c>
      <c r="Q49" s="78">
        <v>1152509.3899999999</v>
      </c>
      <c r="R49" s="183" t="s">
        <v>823</v>
      </c>
      <c r="S49" s="178" t="s">
        <v>50</v>
      </c>
      <c r="T49" s="178" t="s">
        <v>50</v>
      </c>
      <c r="U49" s="178">
        <v>0</v>
      </c>
      <c r="V49" s="178" t="s">
        <v>51</v>
      </c>
      <c r="W49" s="178" t="s">
        <v>51</v>
      </c>
      <c r="X49" s="178" t="s">
        <v>51</v>
      </c>
      <c r="Y49" s="97" t="s">
        <v>48</v>
      </c>
      <c r="Z49" s="183" t="s">
        <v>249</v>
      </c>
    </row>
    <row r="50" spans="1:26" ht="114.75" x14ac:dyDescent="0.25">
      <c r="A50" s="179"/>
      <c r="B50" s="178"/>
      <c r="C50" s="181"/>
      <c r="D50" s="180"/>
      <c r="E50" s="180"/>
      <c r="F50" s="182"/>
      <c r="G50" s="183"/>
      <c r="H50" s="179"/>
      <c r="I50" s="181"/>
      <c r="J50" s="182"/>
      <c r="K50" s="30" t="s">
        <v>250</v>
      </c>
      <c r="L50" s="183"/>
      <c r="M50" s="182"/>
      <c r="N50" s="53"/>
      <c r="O50" s="53"/>
      <c r="P50" s="53"/>
      <c r="Q50" s="53"/>
      <c r="R50" s="183"/>
      <c r="S50" s="178"/>
      <c r="T50" s="178"/>
      <c r="U50" s="178"/>
      <c r="V50" s="178"/>
      <c r="W50" s="178"/>
      <c r="X50" s="178"/>
      <c r="Y50" s="97"/>
      <c r="Z50" s="183"/>
    </row>
    <row r="51" spans="1:26" x14ac:dyDescent="0.25">
      <c r="A51" s="179"/>
      <c r="B51" s="178"/>
      <c r="C51" s="181"/>
      <c r="D51" s="180"/>
      <c r="E51" s="180"/>
      <c r="F51" s="182"/>
      <c r="G51" s="183"/>
      <c r="H51" s="179"/>
      <c r="I51" s="181"/>
      <c r="J51" s="182"/>
      <c r="K51" s="30" t="s">
        <v>251</v>
      </c>
      <c r="L51" s="183"/>
      <c r="M51" s="182"/>
      <c r="N51" s="34"/>
      <c r="O51" s="34"/>
      <c r="P51" s="34"/>
      <c r="Q51" s="34"/>
      <c r="R51" s="183"/>
      <c r="S51" s="178"/>
      <c r="T51" s="178"/>
      <c r="U51" s="178"/>
      <c r="V51" s="178"/>
      <c r="W51" s="178"/>
      <c r="X51" s="178"/>
      <c r="Y51" s="97"/>
      <c r="Z51" s="183"/>
    </row>
    <row r="52" spans="1:26" ht="25.5" x14ac:dyDescent="0.25">
      <c r="A52" s="179"/>
      <c r="B52" s="178"/>
      <c r="C52" s="181"/>
      <c r="D52" s="180"/>
      <c r="E52" s="180"/>
      <c r="F52" s="182"/>
      <c r="G52" s="183"/>
      <c r="H52" s="179"/>
      <c r="I52" s="181"/>
      <c r="J52" s="182"/>
      <c r="K52" s="30" t="s">
        <v>252</v>
      </c>
      <c r="L52" s="183"/>
      <c r="M52" s="182"/>
      <c r="N52" s="34"/>
      <c r="O52" s="34"/>
      <c r="P52" s="34"/>
      <c r="Q52" s="34"/>
      <c r="R52" s="183"/>
      <c r="S52" s="178"/>
      <c r="T52" s="178"/>
      <c r="U52" s="178"/>
      <c r="V52" s="178"/>
      <c r="W52" s="178"/>
      <c r="X52" s="178"/>
      <c r="Y52" s="97"/>
      <c r="Z52" s="183"/>
    </row>
    <row r="53" spans="1:26" x14ac:dyDescent="0.25">
      <c r="A53" s="179"/>
      <c r="B53" s="178"/>
      <c r="C53" s="181"/>
      <c r="D53" s="180"/>
      <c r="E53" s="180"/>
      <c r="F53" s="182"/>
      <c r="G53" s="183"/>
      <c r="H53" s="179"/>
      <c r="I53" s="181"/>
      <c r="J53" s="182"/>
      <c r="K53" s="30" t="s">
        <v>253</v>
      </c>
      <c r="L53" s="183"/>
      <c r="M53" s="182"/>
      <c r="N53" s="34"/>
      <c r="O53" s="34"/>
      <c r="P53" s="34"/>
      <c r="Q53" s="34"/>
      <c r="R53" s="183"/>
      <c r="S53" s="178"/>
      <c r="T53" s="178"/>
      <c r="U53" s="178"/>
      <c r="V53" s="178"/>
      <c r="W53" s="178"/>
      <c r="X53" s="178"/>
      <c r="Y53" s="97"/>
      <c r="Z53" s="183"/>
    </row>
    <row r="54" spans="1:26" x14ac:dyDescent="0.25">
      <c r="A54" s="179"/>
      <c r="B54" s="178"/>
      <c r="C54" s="181"/>
      <c r="D54" s="180"/>
      <c r="E54" s="180"/>
      <c r="F54" s="182"/>
      <c r="G54" s="183"/>
      <c r="H54" s="179"/>
      <c r="I54" s="181"/>
      <c r="J54" s="182"/>
      <c r="K54" s="30" t="s">
        <v>254</v>
      </c>
      <c r="L54" s="183"/>
      <c r="M54" s="182"/>
      <c r="N54" s="34"/>
      <c r="O54" s="34"/>
      <c r="P54" s="34"/>
      <c r="Q54" s="34"/>
      <c r="R54" s="183"/>
      <c r="S54" s="178"/>
      <c r="T54" s="178"/>
      <c r="U54" s="178"/>
      <c r="V54" s="178"/>
      <c r="W54" s="178"/>
      <c r="X54" s="178"/>
      <c r="Y54" s="97"/>
      <c r="Z54" s="183"/>
    </row>
    <row r="55" spans="1:26" ht="25.5" x14ac:dyDescent="0.25">
      <c r="A55" s="179"/>
      <c r="B55" s="178"/>
      <c r="C55" s="181"/>
      <c r="D55" s="180"/>
      <c r="E55" s="180"/>
      <c r="F55" s="182"/>
      <c r="G55" s="183"/>
      <c r="H55" s="179"/>
      <c r="I55" s="181"/>
      <c r="J55" s="182"/>
      <c r="K55" s="30" t="s">
        <v>255</v>
      </c>
      <c r="L55" s="183"/>
      <c r="M55" s="182"/>
      <c r="N55" s="34"/>
      <c r="O55" s="34"/>
      <c r="P55" s="34"/>
      <c r="Q55" s="34"/>
      <c r="R55" s="183"/>
      <c r="S55" s="178"/>
      <c r="T55" s="178"/>
      <c r="U55" s="178"/>
      <c r="V55" s="178"/>
      <c r="W55" s="178"/>
      <c r="X55" s="178"/>
      <c r="Y55" s="97"/>
      <c r="Z55" s="183"/>
    </row>
    <row r="56" spans="1:26" ht="25.5" x14ac:dyDescent="0.25">
      <c r="A56" s="179"/>
      <c r="B56" s="178"/>
      <c r="C56" s="181"/>
      <c r="D56" s="180"/>
      <c r="E56" s="180"/>
      <c r="F56" s="182"/>
      <c r="G56" s="183"/>
      <c r="H56" s="179"/>
      <c r="I56" s="181"/>
      <c r="J56" s="182"/>
      <c r="K56" s="30" t="s">
        <v>256</v>
      </c>
      <c r="L56" s="183"/>
      <c r="M56" s="182"/>
      <c r="N56" s="34"/>
      <c r="O56" s="34"/>
      <c r="P56" s="34"/>
      <c r="Q56" s="34"/>
      <c r="R56" s="183"/>
      <c r="S56" s="178"/>
      <c r="T56" s="178"/>
      <c r="U56" s="178"/>
      <c r="V56" s="178"/>
      <c r="W56" s="178"/>
      <c r="X56" s="178"/>
      <c r="Y56" s="97"/>
      <c r="Z56" s="183"/>
    </row>
    <row r="57" spans="1:26" x14ac:dyDescent="0.25">
      <c r="A57" s="179"/>
      <c r="B57" s="178"/>
      <c r="C57" s="181"/>
      <c r="D57" s="180"/>
      <c r="E57" s="180"/>
      <c r="F57" s="182"/>
      <c r="G57" s="183"/>
      <c r="H57" s="179"/>
      <c r="I57" s="181"/>
      <c r="J57" s="182"/>
      <c r="K57" s="30" t="s">
        <v>257</v>
      </c>
      <c r="L57" s="183"/>
      <c r="M57" s="182"/>
      <c r="N57" s="34"/>
      <c r="O57" s="34"/>
      <c r="P57" s="34"/>
      <c r="Q57" s="34"/>
      <c r="R57" s="183"/>
      <c r="S57" s="178"/>
      <c r="T57" s="178"/>
      <c r="U57" s="178"/>
      <c r="V57" s="178"/>
      <c r="W57" s="178"/>
      <c r="X57" s="178"/>
      <c r="Y57" s="97"/>
      <c r="Z57" s="183"/>
    </row>
    <row r="58" spans="1:26" x14ac:dyDescent="0.25">
      <c r="A58" s="179"/>
      <c r="B58" s="178"/>
      <c r="C58" s="181"/>
      <c r="D58" s="180"/>
      <c r="E58" s="180"/>
      <c r="F58" s="182"/>
      <c r="G58" s="183"/>
      <c r="H58" s="179"/>
      <c r="I58" s="181"/>
      <c r="J58" s="182"/>
      <c r="K58" s="30" t="s">
        <v>258</v>
      </c>
      <c r="L58" s="183"/>
      <c r="M58" s="182"/>
      <c r="N58" s="34"/>
      <c r="O58" s="34"/>
      <c r="P58" s="34"/>
      <c r="Q58" s="34"/>
      <c r="R58" s="183"/>
      <c r="S58" s="178"/>
      <c r="T58" s="178"/>
      <c r="U58" s="178"/>
      <c r="V58" s="178"/>
      <c r="W58" s="178"/>
      <c r="X58" s="178"/>
      <c r="Y58" s="97"/>
      <c r="Z58" s="183"/>
    </row>
    <row r="59" spans="1:26" ht="25.5" x14ac:dyDescent="0.25">
      <c r="A59" s="179"/>
      <c r="B59" s="178"/>
      <c r="C59" s="181"/>
      <c r="D59" s="180"/>
      <c r="E59" s="180"/>
      <c r="F59" s="182"/>
      <c r="G59" s="183"/>
      <c r="H59" s="179"/>
      <c r="I59" s="181"/>
      <c r="J59" s="182"/>
      <c r="K59" s="30" t="s">
        <v>259</v>
      </c>
      <c r="L59" s="183"/>
      <c r="M59" s="182"/>
      <c r="N59" s="34"/>
      <c r="O59" s="34"/>
      <c r="P59" s="34"/>
      <c r="Q59" s="34"/>
      <c r="R59" s="183"/>
      <c r="S59" s="178"/>
      <c r="T59" s="178"/>
      <c r="U59" s="178"/>
      <c r="V59" s="178"/>
      <c r="W59" s="178"/>
      <c r="X59" s="178"/>
      <c r="Y59" s="97"/>
      <c r="Z59" s="183"/>
    </row>
    <row r="60" spans="1:26" ht="25.5" x14ac:dyDescent="0.25">
      <c r="A60" s="179"/>
      <c r="B60" s="178"/>
      <c r="C60" s="181"/>
      <c r="D60" s="180"/>
      <c r="E60" s="180"/>
      <c r="F60" s="182"/>
      <c r="G60" s="183"/>
      <c r="H60" s="179"/>
      <c r="I60" s="181"/>
      <c r="J60" s="182"/>
      <c r="K60" s="30" t="s">
        <v>260</v>
      </c>
      <c r="L60" s="183"/>
      <c r="M60" s="182"/>
      <c r="N60" s="34"/>
      <c r="O60" s="34"/>
      <c r="P60" s="34"/>
      <c r="Q60" s="34"/>
      <c r="R60" s="183"/>
      <c r="S60" s="178"/>
      <c r="T60" s="178"/>
      <c r="U60" s="178"/>
      <c r="V60" s="178"/>
      <c r="W60" s="178"/>
      <c r="X60" s="178"/>
      <c r="Y60" s="97"/>
      <c r="Z60" s="183"/>
    </row>
    <row r="61" spans="1:26" ht="25.5" x14ac:dyDescent="0.25">
      <c r="A61" s="179"/>
      <c r="B61" s="178"/>
      <c r="C61" s="181"/>
      <c r="D61" s="180"/>
      <c r="E61" s="180"/>
      <c r="F61" s="182"/>
      <c r="G61" s="183"/>
      <c r="H61" s="179"/>
      <c r="I61" s="181"/>
      <c r="J61" s="182"/>
      <c r="K61" s="30" t="s">
        <v>261</v>
      </c>
      <c r="L61" s="183"/>
      <c r="M61" s="182"/>
      <c r="N61" s="34"/>
      <c r="O61" s="34"/>
      <c r="P61" s="34"/>
      <c r="Q61" s="34"/>
      <c r="R61" s="183"/>
      <c r="S61" s="178"/>
      <c r="T61" s="178"/>
      <c r="U61" s="178"/>
      <c r="V61" s="178"/>
      <c r="W61" s="178"/>
      <c r="X61" s="178"/>
      <c r="Y61" s="97"/>
      <c r="Z61" s="183"/>
    </row>
    <row r="62" spans="1:26" ht="25.5" x14ac:dyDescent="0.25">
      <c r="A62" s="179"/>
      <c r="B62" s="178"/>
      <c r="C62" s="181"/>
      <c r="D62" s="180"/>
      <c r="E62" s="180"/>
      <c r="F62" s="182"/>
      <c r="G62" s="183"/>
      <c r="H62" s="179"/>
      <c r="I62" s="181"/>
      <c r="J62" s="182"/>
      <c r="K62" s="30" t="s">
        <v>262</v>
      </c>
      <c r="L62" s="183"/>
      <c r="M62" s="182"/>
      <c r="N62" s="34"/>
      <c r="O62" s="34"/>
      <c r="P62" s="34"/>
      <c r="Q62" s="34"/>
      <c r="R62" s="183"/>
      <c r="S62" s="178"/>
      <c r="T62" s="178"/>
      <c r="U62" s="178"/>
      <c r="V62" s="178"/>
      <c r="W62" s="178"/>
      <c r="X62" s="178"/>
      <c r="Y62" s="97"/>
      <c r="Z62" s="183"/>
    </row>
    <row r="63" spans="1:26" ht="25.5" x14ac:dyDescent="0.25">
      <c r="A63" s="179"/>
      <c r="B63" s="178"/>
      <c r="C63" s="181"/>
      <c r="D63" s="180"/>
      <c r="E63" s="180"/>
      <c r="F63" s="182"/>
      <c r="G63" s="183"/>
      <c r="H63" s="179"/>
      <c r="I63" s="181"/>
      <c r="J63" s="182"/>
      <c r="K63" s="30" t="s">
        <v>263</v>
      </c>
      <c r="L63" s="183"/>
      <c r="M63" s="182"/>
      <c r="N63" s="34"/>
      <c r="O63" s="34"/>
      <c r="P63" s="34"/>
      <c r="Q63" s="34"/>
      <c r="R63" s="183"/>
      <c r="S63" s="178"/>
      <c r="T63" s="178"/>
      <c r="U63" s="178"/>
      <c r="V63" s="178"/>
      <c r="W63" s="178"/>
      <c r="X63" s="178"/>
      <c r="Y63" s="97"/>
      <c r="Z63" s="183"/>
    </row>
    <row r="64" spans="1:26" x14ac:dyDescent="0.25">
      <c r="A64" s="179"/>
      <c r="B64" s="178"/>
      <c r="C64" s="181"/>
      <c r="D64" s="180"/>
      <c r="E64" s="180"/>
      <c r="F64" s="182"/>
      <c r="G64" s="183"/>
      <c r="H64" s="179"/>
      <c r="I64" s="181"/>
      <c r="J64" s="182"/>
      <c r="K64" s="30" t="s">
        <v>264</v>
      </c>
      <c r="L64" s="183"/>
      <c r="M64" s="182"/>
      <c r="N64" s="34"/>
      <c r="O64" s="34"/>
      <c r="P64" s="34"/>
      <c r="Q64" s="34"/>
      <c r="R64" s="183"/>
      <c r="S64" s="178"/>
      <c r="T64" s="178"/>
      <c r="U64" s="178"/>
      <c r="V64" s="178"/>
      <c r="W64" s="178"/>
      <c r="X64" s="178"/>
      <c r="Y64" s="97"/>
      <c r="Z64" s="183"/>
    </row>
    <row r="65" spans="1:26" ht="38.25" x14ac:dyDescent="0.25">
      <c r="A65" s="179"/>
      <c r="B65" s="178"/>
      <c r="C65" s="181"/>
      <c r="D65" s="180"/>
      <c r="E65" s="180"/>
      <c r="F65" s="182"/>
      <c r="G65" s="183"/>
      <c r="H65" s="179"/>
      <c r="I65" s="181"/>
      <c r="J65" s="182"/>
      <c r="K65" s="30" t="s">
        <v>265</v>
      </c>
      <c r="L65" s="183"/>
      <c r="M65" s="182"/>
      <c r="N65" s="34"/>
      <c r="O65" s="34"/>
      <c r="P65" s="34"/>
      <c r="Q65" s="34"/>
      <c r="R65" s="183"/>
      <c r="S65" s="178"/>
      <c r="T65" s="178"/>
      <c r="U65" s="178"/>
      <c r="V65" s="178"/>
      <c r="W65" s="178"/>
      <c r="X65" s="178"/>
      <c r="Y65" s="97"/>
      <c r="Z65" s="183"/>
    </row>
    <row r="66" spans="1:26" ht="25.5" x14ac:dyDescent="0.25">
      <c r="A66" s="179"/>
      <c r="B66" s="178"/>
      <c r="C66" s="181"/>
      <c r="D66" s="180"/>
      <c r="E66" s="180"/>
      <c r="F66" s="182"/>
      <c r="G66" s="183"/>
      <c r="H66" s="179"/>
      <c r="I66" s="181"/>
      <c r="J66" s="182"/>
      <c r="K66" s="30" t="s">
        <v>266</v>
      </c>
      <c r="L66" s="183"/>
      <c r="M66" s="182"/>
      <c r="N66" s="34"/>
      <c r="O66" s="34"/>
      <c r="P66" s="34"/>
      <c r="Q66" s="34"/>
      <c r="R66" s="183"/>
      <c r="S66" s="178"/>
      <c r="T66" s="178"/>
      <c r="U66" s="178"/>
      <c r="V66" s="178"/>
      <c r="W66" s="178"/>
      <c r="X66" s="178"/>
      <c r="Y66" s="97"/>
      <c r="Z66" s="183"/>
    </row>
    <row r="67" spans="1:26" x14ac:dyDescent="0.25">
      <c r="A67" s="179"/>
      <c r="B67" s="178"/>
      <c r="C67" s="181"/>
      <c r="D67" s="180"/>
      <c r="E67" s="180"/>
      <c r="F67" s="182"/>
      <c r="G67" s="183"/>
      <c r="H67" s="179"/>
      <c r="I67" s="181"/>
      <c r="J67" s="182"/>
      <c r="K67" s="30" t="s">
        <v>267</v>
      </c>
      <c r="L67" s="183"/>
      <c r="M67" s="182"/>
      <c r="N67" s="78"/>
      <c r="O67" s="78"/>
      <c r="P67" s="78"/>
      <c r="Q67" s="78"/>
      <c r="R67" s="183"/>
      <c r="S67" s="178"/>
      <c r="T67" s="178"/>
      <c r="U67" s="178"/>
      <c r="V67" s="178"/>
      <c r="W67" s="178"/>
      <c r="X67" s="178"/>
      <c r="Y67" s="97"/>
      <c r="Z67" s="183"/>
    </row>
    <row r="68" spans="1:26" x14ac:dyDescent="0.25">
      <c r="A68" s="179"/>
      <c r="B68" s="178"/>
      <c r="C68" s="181"/>
      <c r="D68" s="180"/>
      <c r="E68" s="180"/>
      <c r="F68" s="182"/>
      <c r="G68" s="183"/>
      <c r="H68" s="179"/>
      <c r="I68" s="181"/>
      <c r="J68" s="182"/>
      <c r="K68" s="30" t="s">
        <v>268</v>
      </c>
      <c r="L68" s="183"/>
      <c r="M68" s="182"/>
      <c r="N68" s="78"/>
      <c r="O68" s="78"/>
      <c r="P68" s="78"/>
      <c r="Q68" s="78"/>
      <c r="R68" s="183"/>
      <c r="S68" s="178"/>
      <c r="T68" s="178"/>
      <c r="U68" s="178"/>
      <c r="V68" s="178"/>
      <c r="W68" s="178"/>
      <c r="X68" s="178"/>
      <c r="Y68" s="97"/>
      <c r="Z68" s="183"/>
    </row>
    <row r="69" spans="1:26" x14ac:dyDescent="0.25">
      <c r="A69" s="179" t="s">
        <v>131</v>
      </c>
      <c r="B69" s="178" t="s">
        <v>64</v>
      </c>
      <c r="C69" s="181" t="s">
        <v>217</v>
      </c>
      <c r="D69" s="180" t="s">
        <v>50</v>
      </c>
      <c r="E69" s="180" t="s">
        <v>85</v>
      </c>
      <c r="F69" s="182"/>
      <c r="G69" s="183" t="s">
        <v>269</v>
      </c>
      <c r="H69" s="179" t="s">
        <v>175</v>
      </c>
      <c r="I69" s="181"/>
      <c r="J69" s="182"/>
      <c r="K69" s="30"/>
      <c r="L69" s="183" t="s">
        <v>270</v>
      </c>
      <c r="M69" s="182" t="s">
        <v>271</v>
      </c>
      <c r="N69" s="78">
        <v>2813691.67</v>
      </c>
      <c r="O69" s="78">
        <v>496713.63</v>
      </c>
      <c r="P69" s="78">
        <v>2813691.67</v>
      </c>
      <c r="Q69" s="78">
        <v>496713.63</v>
      </c>
      <c r="R69" s="183" t="s">
        <v>272</v>
      </c>
      <c r="S69" s="178" t="s">
        <v>50</v>
      </c>
      <c r="T69" s="178" t="s">
        <v>50</v>
      </c>
      <c r="U69" s="178">
        <v>0</v>
      </c>
      <c r="V69" s="178" t="s">
        <v>51</v>
      </c>
      <c r="W69" s="178" t="s">
        <v>51</v>
      </c>
      <c r="X69" s="178" t="s">
        <v>51</v>
      </c>
      <c r="Y69" s="97" t="s">
        <v>49</v>
      </c>
      <c r="Z69" s="183" t="s">
        <v>273</v>
      </c>
    </row>
    <row r="70" spans="1:26" ht="51" x14ac:dyDescent="0.25">
      <c r="A70" s="179"/>
      <c r="B70" s="178"/>
      <c r="C70" s="181"/>
      <c r="D70" s="180"/>
      <c r="E70" s="180"/>
      <c r="F70" s="182"/>
      <c r="G70" s="183"/>
      <c r="H70" s="179"/>
      <c r="I70" s="181"/>
      <c r="J70" s="182"/>
      <c r="K70" s="30" t="s">
        <v>274</v>
      </c>
      <c r="L70" s="183"/>
      <c r="M70" s="182"/>
      <c r="N70" s="79"/>
      <c r="O70" s="79"/>
      <c r="P70" s="79"/>
      <c r="Q70" s="79"/>
      <c r="R70" s="183"/>
      <c r="S70" s="178"/>
      <c r="T70" s="178"/>
      <c r="U70" s="178"/>
      <c r="V70" s="178"/>
      <c r="W70" s="178"/>
      <c r="X70" s="178"/>
      <c r="Y70" s="97"/>
      <c r="Z70" s="183"/>
    </row>
    <row r="71" spans="1:26" ht="25.5" x14ac:dyDescent="0.25">
      <c r="A71" s="179"/>
      <c r="B71" s="178"/>
      <c r="C71" s="181"/>
      <c r="D71" s="180"/>
      <c r="E71" s="180"/>
      <c r="F71" s="182"/>
      <c r="G71" s="183"/>
      <c r="H71" s="179"/>
      <c r="I71" s="181"/>
      <c r="J71" s="182"/>
      <c r="K71" s="30" t="s">
        <v>275</v>
      </c>
      <c r="L71" s="183"/>
      <c r="M71" s="182"/>
      <c r="N71" s="78"/>
      <c r="O71" s="78"/>
      <c r="P71" s="78"/>
      <c r="Q71" s="78"/>
      <c r="R71" s="183"/>
      <c r="S71" s="178"/>
      <c r="T71" s="178"/>
      <c r="U71" s="178"/>
      <c r="V71" s="178"/>
      <c r="W71" s="178"/>
      <c r="X71" s="178"/>
      <c r="Y71" s="97"/>
      <c r="Z71" s="183"/>
    </row>
    <row r="72" spans="1:26" ht="25.5" x14ac:dyDescent="0.25">
      <c r="A72" s="179"/>
      <c r="B72" s="178"/>
      <c r="C72" s="181"/>
      <c r="D72" s="180"/>
      <c r="E72" s="180"/>
      <c r="F72" s="182"/>
      <c r="G72" s="183"/>
      <c r="H72" s="179"/>
      <c r="I72" s="181"/>
      <c r="J72" s="182"/>
      <c r="K72" s="30" t="s">
        <v>276</v>
      </c>
      <c r="L72" s="183"/>
      <c r="M72" s="182"/>
      <c r="N72" s="78"/>
      <c r="O72" s="78"/>
      <c r="P72" s="78"/>
      <c r="Q72" s="78"/>
      <c r="R72" s="183"/>
      <c r="S72" s="178"/>
      <c r="T72" s="178"/>
      <c r="U72" s="178"/>
      <c r="V72" s="178"/>
      <c r="W72" s="178"/>
      <c r="X72" s="178"/>
      <c r="Y72" s="97"/>
      <c r="Z72" s="183"/>
    </row>
    <row r="73" spans="1:26" x14ac:dyDescent="0.25">
      <c r="A73" s="179"/>
      <c r="B73" s="178"/>
      <c r="C73" s="181"/>
      <c r="D73" s="180"/>
      <c r="E73" s="180"/>
      <c r="F73" s="182"/>
      <c r="G73" s="183"/>
      <c r="H73" s="179"/>
      <c r="I73" s="181"/>
      <c r="J73" s="182"/>
      <c r="K73" s="30" t="s">
        <v>277</v>
      </c>
      <c r="L73" s="183"/>
      <c r="M73" s="182"/>
      <c r="N73" s="78"/>
      <c r="O73" s="78"/>
      <c r="P73" s="78"/>
      <c r="Q73" s="78"/>
      <c r="R73" s="183"/>
      <c r="S73" s="178"/>
      <c r="T73" s="178"/>
      <c r="U73" s="178"/>
      <c r="V73" s="178"/>
      <c r="W73" s="178"/>
      <c r="X73" s="178"/>
      <c r="Y73" s="97"/>
      <c r="Z73" s="183"/>
    </row>
    <row r="74" spans="1:26" x14ac:dyDescent="0.25">
      <c r="A74" s="179"/>
      <c r="B74" s="178"/>
      <c r="C74" s="181"/>
      <c r="D74" s="180"/>
      <c r="E74" s="180"/>
      <c r="F74" s="182"/>
      <c r="G74" s="183"/>
      <c r="H74" s="179"/>
      <c r="I74" s="181"/>
      <c r="J74" s="182"/>
      <c r="K74" s="30" t="s">
        <v>278</v>
      </c>
      <c r="L74" s="183"/>
      <c r="M74" s="182"/>
      <c r="N74" s="78"/>
      <c r="O74" s="78"/>
      <c r="P74" s="78"/>
      <c r="Q74" s="78"/>
      <c r="R74" s="183"/>
      <c r="S74" s="178"/>
      <c r="T74" s="178"/>
      <c r="U74" s="178"/>
      <c r="V74" s="178"/>
      <c r="W74" s="178"/>
      <c r="X74" s="178"/>
      <c r="Y74" s="97"/>
      <c r="Z74" s="183"/>
    </row>
    <row r="75" spans="1:26" x14ac:dyDescent="0.25">
      <c r="A75" s="179"/>
      <c r="B75" s="178"/>
      <c r="C75" s="181"/>
      <c r="D75" s="180"/>
      <c r="E75" s="180"/>
      <c r="F75" s="182"/>
      <c r="G75" s="183"/>
      <c r="H75" s="179"/>
      <c r="I75" s="181"/>
      <c r="J75" s="182"/>
      <c r="K75" s="30" t="s">
        <v>279</v>
      </c>
      <c r="L75" s="183"/>
      <c r="M75" s="182"/>
      <c r="N75" s="78"/>
      <c r="O75" s="78"/>
      <c r="P75" s="78"/>
      <c r="Q75" s="78"/>
      <c r="R75" s="183"/>
      <c r="S75" s="178"/>
      <c r="T75" s="178"/>
      <c r="U75" s="178"/>
      <c r="V75" s="178"/>
      <c r="W75" s="178"/>
      <c r="X75" s="178"/>
      <c r="Y75" s="97"/>
      <c r="Z75" s="183"/>
    </row>
    <row r="76" spans="1:26" ht="38.25" x14ac:dyDescent="0.25">
      <c r="A76" s="179"/>
      <c r="B76" s="178"/>
      <c r="C76" s="181"/>
      <c r="D76" s="180"/>
      <c r="E76" s="180"/>
      <c r="F76" s="182"/>
      <c r="G76" s="183"/>
      <c r="H76" s="179"/>
      <c r="I76" s="181"/>
      <c r="J76" s="182"/>
      <c r="K76" s="30" t="s">
        <v>280</v>
      </c>
      <c r="L76" s="183"/>
      <c r="M76" s="182"/>
      <c r="N76" s="78"/>
      <c r="O76" s="78"/>
      <c r="P76" s="78"/>
      <c r="Q76" s="78"/>
      <c r="R76" s="183"/>
      <c r="S76" s="178"/>
      <c r="T76" s="178"/>
      <c r="U76" s="178"/>
      <c r="V76" s="178"/>
      <c r="W76" s="178"/>
      <c r="X76" s="178"/>
      <c r="Y76" s="97"/>
      <c r="Z76" s="183"/>
    </row>
    <row r="77" spans="1:26" ht="25.5" x14ac:dyDescent="0.25">
      <c r="A77" s="179"/>
      <c r="B77" s="178"/>
      <c r="C77" s="181"/>
      <c r="D77" s="180"/>
      <c r="E77" s="180"/>
      <c r="F77" s="182"/>
      <c r="G77" s="183"/>
      <c r="H77" s="179"/>
      <c r="I77" s="181"/>
      <c r="J77" s="182"/>
      <c r="K77" s="30" t="s">
        <v>281</v>
      </c>
      <c r="L77" s="183"/>
      <c r="M77" s="182"/>
      <c r="N77" s="78"/>
      <c r="O77" s="78"/>
      <c r="P77" s="78"/>
      <c r="Q77" s="78"/>
      <c r="R77" s="183"/>
      <c r="S77" s="178"/>
      <c r="T77" s="178"/>
      <c r="U77" s="178"/>
      <c r="V77" s="178"/>
      <c r="W77" s="178"/>
      <c r="X77" s="178"/>
      <c r="Y77" s="97"/>
      <c r="Z77" s="183"/>
    </row>
    <row r="78" spans="1:26" x14ac:dyDescent="0.25">
      <c r="A78" s="179" t="s">
        <v>131</v>
      </c>
      <c r="B78" s="178" t="s">
        <v>64</v>
      </c>
      <c r="C78" s="181" t="s">
        <v>217</v>
      </c>
      <c r="D78" s="180" t="s">
        <v>50</v>
      </c>
      <c r="E78" s="180" t="s">
        <v>85</v>
      </c>
      <c r="F78" s="183"/>
      <c r="G78" s="183" t="s">
        <v>282</v>
      </c>
      <c r="H78" s="179" t="s">
        <v>154</v>
      </c>
      <c r="I78" s="181"/>
      <c r="J78" s="182"/>
      <c r="K78" s="30"/>
      <c r="L78" s="183" t="s">
        <v>283</v>
      </c>
      <c r="M78" s="182" t="s">
        <v>284</v>
      </c>
      <c r="N78" s="78">
        <v>4403424.92</v>
      </c>
      <c r="O78" s="78">
        <v>777074.99</v>
      </c>
      <c r="P78" s="78">
        <v>4403424.92</v>
      </c>
      <c r="Q78" s="78">
        <v>777074.99</v>
      </c>
      <c r="R78" s="183" t="s">
        <v>285</v>
      </c>
      <c r="S78" s="178" t="s">
        <v>50</v>
      </c>
      <c r="T78" s="178" t="s">
        <v>50</v>
      </c>
      <c r="U78" s="178">
        <v>0</v>
      </c>
      <c r="V78" s="178" t="s">
        <v>51</v>
      </c>
      <c r="W78" s="178" t="s">
        <v>51</v>
      </c>
      <c r="X78" s="178" t="s">
        <v>51</v>
      </c>
      <c r="Y78" s="97" t="s">
        <v>48</v>
      </c>
      <c r="Z78" s="183" t="s">
        <v>286</v>
      </c>
    </row>
    <row r="79" spans="1:26" ht="25.5" x14ac:dyDescent="0.25">
      <c r="A79" s="179"/>
      <c r="B79" s="178"/>
      <c r="C79" s="181"/>
      <c r="D79" s="180"/>
      <c r="E79" s="180"/>
      <c r="F79" s="183"/>
      <c r="G79" s="183"/>
      <c r="H79" s="179"/>
      <c r="I79" s="181"/>
      <c r="J79" s="182"/>
      <c r="K79" s="30" t="s">
        <v>287</v>
      </c>
      <c r="L79" s="183"/>
      <c r="M79" s="182"/>
      <c r="N79" s="79"/>
      <c r="O79" s="79"/>
      <c r="P79" s="79"/>
      <c r="Q79" s="79"/>
      <c r="R79" s="183"/>
      <c r="S79" s="178"/>
      <c r="T79" s="178"/>
      <c r="U79" s="178"/>
      <c r="V79" s="178"/>
      <c r="W79" s="178"/>
      <c r="X79" s="178"/>
      <c r="Y79" s="97"/>
      <c r="Z79" s="183"/>
    </row>
    <row r="80" spans="1:26" x14ac:dyDescent="0.25">
      <c r="A80" s="179"/>
      <c r="B80" s="178"/>
      <c r="C80" s="181"/>
      <c r="D80" s="180"/>
      <c r="E80" s="180"/>
      <c r="F80" s="183"/>
      <c r="G80" s="183"/>
      <c r="H80" s="179"/>
      <c r="I80" s="181"/>
      <c r="J80" s="182"/>
      <c r="K80" s="30" t="s">
        <v>288</v>
      </c>
      <c r="L80" s="183"/>
      <c r="M80" s="182"/>
      <c r="N80" s="78"/>
      <c r="O80" s="78"/>
      <c r="P80" s="78"/>
      <c r="Q80" s="78"/>
      <c r="R80" s="183"/>
      <c r="S80" s="178"/>
      <c r="T80" s="178"/>
      <c r="U80" s="178"/>
      <c r="V80" s="178"/>
      <c r="W80" s="178"/>
      <c r="X80" s="178"/>
      <c r="Y80" s="97"/>
      <c r="Z80" s="183"/>
    </row>
    <row r="81" spans="1:26" x14ac:dyDescent="0.25">
      <c r="A81" s="179"/>
      <c r="B81" s="178"/>
      <c r="C81" s="181"/>
      <c r="D81" s="180"/>
      <c r="E81" s="180"/>
      <c r="F81" s="183"/>
      <c r="G81" s="183"/>
      <c r="H81" s="179"/>
      <c r="I81" s="181"/>
      <c r="J81" s="182"/>
      <c r="K81" s="30" t="s">
        <v>289</v>
      </c>
      <c r="L81" s="183"/>
      <c r="M81" s="182"/>
      <c r="N81" s="78"/>
      <c r="O81" s="78"/>
      <c r="P81" s="78"/>
      <c r="Q81" s="78"/>
      <c r="R81" s="183"/>
      <c r="S81" s="178"/>
      <c r="T81" s="178"/>
      <c r="U81" s="178"/>
      <c r="V81" s="178"/>
      <c r="W81" s="178"/>
      <c r="X81" s="178"/>
      <c r="Y81" s="97"/>
      <c r="Z81" s="183"/>
    </row>
    <row r="82" spans="1:26" x14ac:dyDescent="0.25">
      <c r="A82" s="179"/>
      <c r="B82" s="178"/>
      <c r="C82" s="181"/>
      <c r="D82" s="180"/>
      <c r="E82" s="180"/>
      <c r="F82" s="183"/>
      <c r="G82" s="183"/>
      <c r="H82" s="179"/>
      <c r="I82" s="181"/>
      <c r="J82" s="182"/>
      <c r="K82" s="30" t="s">
        <v>290</v>
      </c>
      <c r="L82" s="183"/>
      <c r="M82" s="182"/>
      <c r="N82" s="78"/>
      <c r="O82" s="78"/>
      <c r="P82" s="78"/>
      <c r="Q82" s="78"/>
      <c r="R82" s="183"/>
      <c r="S82" s="178"/>
      <c r="T82" s="178"/>
      <c r="U82" s="178"/>
      <c r="V82" s="178"/>
      <c r="W82" s="178"/>
      <c r="X82" s="178"/>
      <c r="Y82" s="97"/>
      <c r="Z82" s="183"/>
    </row>
    <row r="83" spans="1:26" ht="25.5" x14ac:dyDescent="0.25">
      <c r="A83" s="179"/>
      <c r="B83" s="178"/>
      <c r="C83" s="181"/>
      <c r="D83" s="180"/>
      <c r="E83" s="180"/>
      <c r="F83" s="183"/>
      <c r="G83" s="183"/>
      <c r="H83" s="179"/>
      <c r="I83" s="181"/>
      <c r="J83" s="182"/>
      <c r="K83" s="30" t="s">
        <v>291</v>
      </c>
      <c r="L83" s="183"/>
      <c r="M83" s="182"/>
      <c r="N83" s="78"/>
      <c r="O83" s="78"/>
      <c r="P83" s="78"/>
      <c r="Q83" s="78"/>
      <c r="R83" s="183"/>
      <c r="S83" s="178"/>
      <c r="T83" s="178"/>
      <c r="U83" s="178"/>
      <c r="V83" s="178"/>
      <c r="W83" s="178"/>
      <c r="X83" s="178"/>
      <c r="Y83" s="97"/>
      <c r="Z83" s="183"/>
    </row>
    <row r="84" spans="1:26" x14ac:dyDescent="0.25">
      <c r="A84" s="179"/>
      <c r="B84" s="178"/>
      <c r="C84" s="181"/>
      <c r="D84" s="180"/>
      <c r="E84" s="180"/>
      <c r="F84" s="183"/>
      <c r="G84" s="183"/>
      <c r="H84" s="179"/>
      <c r="I84" s="181"/>
      <c r="J84" s="182"/>
      <c r="K84" s="30" t="s">
        <v>279</v>
      </c>
      <c r="L84" s="183"/>
      <c r="M84" s="182"/>
      <c r="N84" s="78"/>
      <c r="O84" s="78"/>
      <c r="P84" s="78"/>
      <c r="Q84" s="78"/>
      <c r="R84" s="183"/>
      <c r="S84" s="178"/>
      <c r="T84" s="178"/>
      <c r="U84" s="178"/>
      <c r="V84" s="178"/>
      <c r="W84" s="178"/>
      <c r="X84" s="178"/>
      <c r="Y84" s="97"/>
      <c r="Z84" s="183"/>
    </row>
    <row r="85" spans="1:26" ht="25.5" x14ac:dyDescent="0.25">
      <c r="A85" s="179"/>
      <c r="B85" s="178"/>
      <c r="C85" s="181"/>
      <c r="D85" s="180"/>
      <c r="E85" s="180"/>
      <c r="F85" s="183"/>
      <c r="G85" s="183"/>
      <c r="H85" s="179"/>
      <c r="I85" s="181"/>
      <c r="J85" s="182"/>
      <c r="K85" s="30" t="s">
        <v>292</v>
      </c>
      <c r="L85" s="183"/>
      <c r="M85" s="182"/>
      <c r="N85" s="78"/>
      <c r="O85" s="78"/>
      <c r="P85" s="78"/>
      <c r="Q85" s="78"/>
      <c r="R85" s="183"/>
      <c r="S85" s="178"/>
      <c r="T85" s="178"/>
      <c r="U85" s="178"/>
      <c r="V85" s="178"/>
      <c r="W85" s="178"/>
      <c r="X85" s="178"/>
      <c r="Y85" s="97"/>
      <c r="Z85" s="183"/>
    </row>
    <row r="86" spans="1:26" ht="51" x14ac:dyDescent="0.25">
      <c r="A86" s="179"/>
      <c r="B86" s="178"/>
      <c r="C86" s="181"/>
      <c r="D86" s="180"/>
      <c r="E86" s="180"/>
      <c r="F86" s="183"/>
      <c r="G86" s="183"/>
      <c r="H86" s="179"/>
      <c r="I86" s="181"/>
      <c r="J86" s="182"/>
      <c r="K86" s="30" t="s">
        <v>293</v>
      </c>
      <c r="L86" s="183"/>
      <c r="M86" s="182"/>
      <c r="N86" s="78"/>
      <c r="O86" s="78"/>
      <c r="P86" s="78"/>
      <c r="Q86" s="78"/>
      <c r="R86" s="183"/>
      <c r="S86" s="178"/>
      <c r="T86" s="178"/>
      <c r="U86" s="178"/>
      <c r="V86" s="178"/>
      <c r="W86" s="178"/>
      <c r="X86" s="178"/>
      <c r="Y86" s="97"/>
      <c r="Z86" s="183"/>
    </row>
    <row r="87" spans="1:26" x14ac:dyDescent="0.25">
      <c r="A87" s="179"/>
      <c r="B87" s="178"/>
      <c r="C87" s="181"/>
      <c r="D87" s="180"/>
      <c r="E87" s="180"/>
      <c r="F87" s="183"/>
      <c r="G87" s="183"/>
      <c r="H87" s="179"/>
      <c r="I87" s="181"/>
      <c r="J87" s="182"/>
      <c r="K87" s="30" t="s">
        <v>294</v>
      </c>
      <c r="L87" s="183"/>
      <c r="M87" s="182"/>
      <c r="N87" s="78"/>
      <c r="O87" s="78"/>
      <c r="P87" s="78"/>
      <c r="Q87" s="78"/>
      <c r="R87" s="183"/>
      <c r="S87" s="178"/>
      <c r="T87" s="178"/>
      <c r="U87" s="178"/>
      <c r="V87" s="178"/>
      <c r="W87" s="178"/>
      <c r="X87" s="178"/>
      <c r="Y87" s="97"/>
      <c r="Z87" s="183"/>
    </row>
    <row r="88" spans="1:26" ht="25.5" x14ac:dyDescent="0.25">
      <c r="A88" s="179"/>
      <c r="B88" s="178"/>
      <c r="C88" s="181"/>
      <c r="D88" s="180"/>
      <c r="E88" s="180"/>
      <c r="F88" s="183"/>
      <c r="G88" s="183"/>
      <c r="H88" s="179"/>
      <c r="I88" s="181"/>
      <c r="J88" s="182"/>
      <c r="K88" s="30" t="s">
        <v>295</v>
      </c>
      <c r="L88" s="183"/>
      <c r="M88" s="182"/>
      <c r="N88" s="78"/>
      <c r="O88" s="78"/>
      <c r="P88" s="78"/>
      <c r="Q88" s="78"/>
      <c r="R88" s="183"/>
      <c r="S88" s="178"/>
      <c r="T88" s="178"/>
      <c r="U88" s="178"/>
      <c r="V88" s="178"/>
      <c r="W88" s="178"/>
      <c r="X88" s="178"/>
      <c r="Y88" s="97"/>
      <c r="Z88" s="183"/>
    </row>
    <row r="89" spans="1:26" ht="25.5" x14ac:dyDescent="0.25">
      <c r="A89" s="179"/>
      <c r="B89" s="178"/>
      <c r="C89" s="181"/>
      <c r="D89" s="180"/>
      <c r="E89" s="180"/>
      <c r="F89" s="183"/>
      <c r="G89" s="183"/>
      <c r="H89" s="179"/>
      <c r="I89" s="181"/>
      <c r="J89" s="182"/>
      <c r="K89" s="30" t="s">
        <v>244</v>
      </c>
      <c r="L89" s="183"/>
      <c r="M89" s="182"/>
      <c r="N89" s="78"/>
      <c r="O89" s="78"/>
      <c r="P89" s="78"/>
      <c r="Q89" s="78"/>
      <c r="R89" s="183"/>
      <c r="S89" s="178"/>
      <c r="T89" s="178"/>
      <c r="U89" s="178"/>
      <c r="V89" s="178"/>
      <c r="W89" s="178"/>
      <c r="X89" s="178"/>
      <c r="Y89" s="97"/>
      <c r="Z89" s="183"/>
    </row>
    <row r="90" spans="1:26" x14ac:dyDescent="0.25">
      <c r="A90" s="179"/>
      <c r="B90" s="178"/>
      <c r="C90" s="181"/>
      <c r="D90" s="180"/>
      <c r="E90" s="180"/>
      <c r="F90" s="183"/>
      <c r="G90" s="183"/>
      <c r="H90" s="179"/>
      <c r="I90" s="181"/>
      <c r="J90" s="182"/>
      <c r="K90" s="30" t="s">
        <v>296</v>
      </c>
      <c r="L90" s="183"/>
      <c r="M90" s="182"/>
      <c r="N90" s="78"/>
      <c r="O90" s="78"/>
      <c r="P90" s="78"/>
      <c r="Q90" s="78"/>
      <c r="R90" s="183"/>
      <c r="S90" s="178"/>
      <c r="T90" s="178"/>
      <c r="U90" s="178"/>
      <c r="V90" s="178"/>
      <c r="W90" s="178"/>
      <c r="X90" s="178"/>
      <c r="Y90" s="97"/>
      <c r="Z90" s="183"/>
    </row>
    <row r="91" spans="1:26" x14ac:dyDescent="0.25">
      <c r="A91" s="179"/>
      <c r="B91" s="178"/>
      <c r="C91" s="181"/>
      <c r="D91" s="180"/>
      <c r="E91" s="180"/>
      <c r="F91" s="183"/>
      <c r="G91" s="183"/>
      <c r="H91" s="179"/>
      <c r="I91" s="181"/>
      <c r="J91" s="182"/>
      <c r="K91" s="30" t="s">
        <v>297</v>
      </c>
      <c r="L91" s="183"/>
      <c r="M91" s="182"/>
      <c r="N91" s="78"/>
      <c r="O91" s="78"/>
      <c r="P91" s="78"/>
      <c r="Q91" s="78"/>
      <c r="R91" s="183"/>
      <c r="S91" s="178"/>
      <c r="T91" s="178"/>
      <c r="U91" s="178"/>
      <c r="V91" s="178"/>
      <c r="W91" s="178"/>
      <c r="X91" s="178"/>
      <c r="Y91" s="97"/>
      <c r="Z91" s="183"/>
    </row>
    <row r="92" spans="1:26" x14ac:dyDescent="0.25">
      <c r="A92" s="179"/>
      <c r="B92" s="178"/>
      <c r="C92" s="181"/>
      <c r="D92" s="180"/>
      <c r="E92" s="180"/>
      <c r="F92" s="183"/>
      <c r="G92" s="183"/>
      <c r="H92" s="179"/>
      <c r="I92" s="181"/>
      <c r="J92" s="182"/>
      <c r="K92" s="30" t="s">
        <v>268</v>
      </c>
      <c r="L92" s="183"/>
      <c r="M92" s="182"/>
      <c r="N92" s="78"/>
      <c r="O92" s="78"/>
      <c r="P92" s="78"/>
      <c r="Q92" s="78"/>
      <c r="R92" s="183"/>
      <c r="S92" s="178"/>
      <c r="T92" s="178"/>
      <c r="U92" s="178"/>
      <c r="V92" s="178"/>
      <c r="W92" s="178"/>
      <c r="X92" s="178"/>
      <c r="Y92" s="97"/>
      <c r="Z92" s="183"/>
    </row>
    <row r="93" spans="1:26" ht="25.5" x14ac:dyDescent="0.25">
      <c r="A93" s="179"/>
      <c r="B93" s="178"/>
      <c r="C93" s="181"/>
      <c r="D93" s="180"/>
      <c r="E93" s="180"/>
      <c r="F93" s="183"/>
      <c r="G93" s="183"/>
      <c r="H93" s="179"/>
      <c r="I93" s="181"/>
      <c r="J93" s="182"/>
      <c r="K93" s="30" t="s">
        <v>298</v>
      </c>
      <c r="L93" s="183"/>
      <c r="M93" s="182"/>
      <c r="N93" s="78"/>
      <c r="O93" s="78"/>
      <c r="P93" s="78"/>
      <c r="Q93" s="78"/>
      <c r="R93" s="183"/>
      <c r="S93" s="178"/>
      <c r="T93" s="178"/>
      <c r="U93" s="178"/>
      <c r="V93" s="178"/>
      <c r="W93" s="178"/>
      <c r="X93" s="178"/>
      <c r="Y93" s="97"/>
      <c r="Z93" s="183"/>
    </row>
    <row r="94" spans="1:26" ht="165.75" x14ac:dyDescent="0.25">
      <c r="A94" s="102" t="s">
        <v>131</v>
      </c>
      <c r="B94" s="101" t="s">
        <v>64</v>
      </c>
      <c r="C94" s="145" t="s">
        <v>132</v>
      </c>
      <c r="D94" s="144" t="s">
        <v>50</v>
      </c>
      <c r="E94" s="145" t="s">
        <v>299</v>
      </c>
      <c r="F94" s="100" t="s">
        <v>300</v>
      </c>
      <c r="G94" s="100" t="s">
        <v>301</v>
      </c>
      <c r="H94" s="100" t="s">
        <v>145</v>
      </c>
      <c r="I94" s="100"/>
      <c r="J94" s="100"/>
      <c r="K94" s="100"/>
      <c r="L94" s="100"/>
      <c r="M94" s="146" t="s">
        <v>302</v>
      </c>
      <c r="N94" s="78">
        <v>2230301.14</v>
      </c>
      <c r="O94" s="78">
        <v>195582.56</v>
      </c>
      <c r="P94" s="78">
        <v>11477.09</v>
      </c>
      <c r="Q94" s="78">
        <v>1006.4</v>
      </c>
      <c r="R94" s="102" t="s">
        <v>303</v>
      </c>
      <c r="S94" s="101" t="s">
        <v>50</v>
      </c>
      <c r="T94" s="101" t="s">
        <v>50</v>
      </c>
      <c r="U94" s="101"/>
      <c r="V94" s="101" t="s">
        <v>50</v>
      </c>
      <c r="W94" s="101" t="s">
        <v>51</v>
      </c>
      <c r="X94" s="101" t="s">
        <v>51</v>
      </c>
      <c r="Y94" s="97" t="s">
        <v>48</v>
      </c>
      <c r="Z94" s="102" t="s">
        <v>304</v>
      </c>
    </row>
    <row r="95" spans="1:26" ht="76.5" x14ac:dyDescent="0.25">
      <c r="A95" s="102" t="s">
        <v>131</v>
      </c>
      <c r="B95" s="101" t="s">
        <v>64</v>
      </c>
      <c r="C95" s="145" t="s">
        <v>132</v>
      </c>
      <c r="D95" s="144" t="s">
        <v>50</v>
      </c>
      <c r="E95" s="145" t="s">
        <v>305</v>
      </c>
      <c r="F95" s="100" t="s">
        <v>306</v>
      </c>
      <c r="G95" s="100" t="s">
        <v>307</v>
      </c>
      <c r="H95" s="100" t="s">
        <v>145</v>
      </c>
      <c r="I95" s="100"/>
      <c r="J95" s="100"/>
      <c r="K95" s="100"/>
      <c r="L95" s="100"/>
      <c r="M95" s="146" t="s">
        <v>308</v>
      </c>
      <c r="N95" s="78">
        <v>1752240.05</v>
      </c>
      <c r="O95" s="78">
        <v>154560.43</v>
      </c>
      <c r="P95" s="78">
        <v>118038.17</v>
      </c>
      <c r="Q95" s="78">
        <v>10411.83</v>
      </c>
      <c r="R95" s="102" t="s">
        <v>303</v>
      </c>
      <c r="S95" s="101" t="s">
        <v>50</v>
      </c>
      <c r="T95" s="101" t="s">
        <v>50</v>
      </c>
      <c r="U95" s="101"/>
      <c r="V95" s="101" t="s">
        <v>50</v>
      </c>
      <c r="W95" s="101" t="s">
        <v>51</v>
      </c>
      <c r="X95" s="101" t="s">
        <v>51</v>
      </c>
      <c r="Y95" s="97" t="s">
        <v>48</v>
      </c>
      <c r="Z95" s="102" t="s">
        <v>304</v>
      </c>
    </row>
    <row r="96" spans="1:26" ht="89.25" x14ac:dyDescent="0.25">
      <c r="A96" s="102" t="s">
        <v>131</v>
      </c>
      <c r="B96" s="101" t="s">
        <v>64</v>
      </c>
      <c r="C96" s="145" t="s">
        <v>132</v>
      </c>
      <c r="D96" s="144" t="s">
        <v>50</v>
      </c>
      <c r="E96" s="145" t="s">
        <v>309</v>
      </c>
      <c r="F96" s="100" t="s">
        <v>306</v>
      </c>
      <c r="G96" s="100" t="s">
        <v>307</v>
      </c>
      <c r="H96" s="100" t="s">
        <v>145</v>
      </c>
      <c r="I96" s="100"/>
      <c r="J96" s="100"/>
      <c r="K96" s="100"/>
      <c r="L96" s="100"/>
      <c r="M96" s="146" t="s">
        <v>310</v>
      </c>
      <c r="N96" s="78">
        <v>1070662.3799999999</v>
      </c>
      <c r="O96" s="78">
        <v>94344.25</v>
      </c>
      <c r="P96" s="78">
        <v>153476.04999999999</v>
      </c>
      <c r="Q96" s="78">
        <v>13523.95</v>
      </c>
      <c r="R96" s="102" t="s">
        <v>303</v>
      </c>
      <c r="S96" s="101" t="s">
        <v>50</v>
      </c>
      <c r="T96" s="101" t="s">
        <v>50</v>
      </c>
      <c r="U96" s="101"/>
      <c r="V96" s="101" t="s">
        <v>50</v>
      </c>
      <c r="W96" s="101" t="s">
        <v>51</v>
      </c>
      <c r="X96" s="101" t="s">
        <v>51</v>
      </c>
      <c r="Y96" s="97" t="s">
        <v>48</v>
      </c>
      <c r="Z96" s="102" t="s">
        <v>304</v>
      </c>
    </row>
    <row r="97" spans="1:26" ht="204" x14ac:dyDescent="0.25">
      <c r="A97" s="102" t="s">
        <v>131</v>
      </c>
      <c r="B97" s="101" t="s">
        <v>64</v>
      </c>
      <c r="C97" s="145" t="s">
        <v>132</v>
      </c>
      <c r="D97" s="144" t="s">
        <v>50</v>
      </c>
      <c r="E97" s="145" t="s">
        <v>311</v>
      </c>
      <c r="F97" s="100" t="s">
        <v>312</v>
      </c>
      <c r="G97" s="100" t="s">
        <v>313</v>
      </c>
      <c r="H97" s="100" t="s">
        <v>209</v>
      </c>
      <c r="I97" s="100"/>
      <c r="J97" s="100"/>
      <c r="K97" s="100"/>
      <c r="L97" s="100"/>
      <c r="M97" s="146" t="s">
        <v>314</v>
      </c>
      <c r="N97" s="78">
        <v>1210703.54</v>
      </c>
      <c r="O97" s="78">
        <v>106453.56</v>
      </c>
      <c r="P97" s="78">
        <v>126497.26</v>
      </c>
      <c r="Q97" s="78">
        <v>11122.53</v>
      </c>
      <c r="R97" s="102" t="s">
        <v>315</v>
      </c>
      <c r="S97" s="101" t="s">
        <v>50</v>
      </c>
      <c r="T97" s="101" t="s">
        <v>50</v>
      </c>
      <c r="U97" s="101"/>
      <c r="V97" s="101" t="s">
        <v>51</v>
      </c>
      <c r="W97" s="101" t="s">
        <v>51</v>
      </c>
      <c r="X97" s="101" t="s">
        <v>51</v>
      </c>
      <c r="Y97" s="97" t="s">
        <v>48</v>
      </c>
      <c r="Z97" s="102" t="s">
        <v>304</v>
      </c>
    </row>
    <row r="98" spans="1:26" ht="102" x14ac:dyDescent="0.25">
      <c r="A98" s="98" t="s">
        <v>131</v>
      </c>
      <c r="B98" s="97" t="s">
        <v>64</v>
      </c>
      <c r="C98" s="145" t="s">
        <v>132</v>
      </c>
      <c r="D98" s="144" t="s">
        <v>50</v>
      </c>
      <c r="E98" s="145" t="s">
        <v>311</v>
      </c>
      <c r="F98" s="100" t="s">
        <v>316</v>
      </c>
      <c r="G98" s="100" t="s">
        <v>317</v>
      </c>
      <c r="H98" s="99" t="s">
        <v>824</v>
      </c>
      <c r="I98" s="54"/>
      <c r="J98" s="54"/>
      <c r="K98" s="100"/>
      <c r="L98" s="99"/>
      <c r="M98" s="146" t="s">
        <v>318</v>
      </c>
      <c r="N98" s="78">
        <v>1566986.16</v>
      </c>
      <c r="O98" s="78">
        <v>136604.32999999999</v>
      </c>
      <c r="P98" s="78">
        <v>45298.99</v>
      </c>
      <c r="Q98" s="78">
        <v>3949.01</v>
      </c>
      <c r="R98" s="102" t="s">
        <v>319</v>
      </c>
      <c r="S98" s="101" t="s">
        <v>50</v>
      </c>
      <c r="T98" s="101" t="s">
        <v>50</v>
      </c>
      <c r="U98" s="101"/>
      <c r="V98" s="101" t="s">
        <v>50</v>
      </c>
      <c r="W98" s="101" t="s">
        <v>51</v>
      </c>
      <c r="X98" s="101" t="s">
        <v>51</v>
      </c>
      <c r="Y98" s="97" t="s">
        <v>48</v>
      </c>
      <c r="Z98" s="102" t="s">
        <v>304</v>
      </c>
    </row>
    <row r="99" spans="1:26" ht="76.5" x14ac:dyDescent="0.25">
      <c r="A99" s="98" t="s">
        <v>131</v>
      </c>
      <c r="B99" s="97" t="s">
        <v>64</v>
      </c>
      <c r="C99" s="145" t="s">
        <v>132</v>
      </c>
      <c r="D99" s="144" t="s">
        <v>50</v>
      </c>
      <c r="E99" s="145" t="s">
        <v>320</v>
      </c>
      <c r="F99" s="100" t="s">
        <v>321</v>
      </c>
      <c r="G99" s="100" t="s">
        <v>322</v>
      </c>
      <c r="H99" s="99" t="s">
        <v>145</v>
      </c>
      <c r="I99" s="54"/>
      <c r="J99" s="54"/>
      <c r="K99" s="100"/>
      <c r="L99" s="99"/>
      <c r="M99" s="146" t="s">
        <v>323</v>
      </c>
      <c r="N99" s="78">
        <v>1708581.6</v>
      </c>
      <c r="O99" s="78">
        <v>150757.20000000001</v>
      </c>
      <c r="P99" s="78">
        <v>217011.89</v>
      </c>
      <c r="Q99" s="78">
        <v>19148.11</v>
      </c>
      <c r="R99" s="102" t="s">
        <v>324</v>
      </c>
      <c r="S99" s="97" t="s">
        <v>50</v>
      </c>
      <c r="T99" s="97" t="s">
        <v>50</v>
      </c>
      <c r="U99" s="97"/>
      <c r="V99" s="97" t="s">
        <v>50</v>
      </c>
      <c r="W99" s="97" t="s">
        <v>51</v>
      </c>
      <c r="X99" s="97" t="s">
        <v>51</v>
      </c>
      <c r="Y99" s="97" t="s">
        <v>48</v>
      </c>
      <c r="Z99" s="102" t="s">
        <v>304</v>
      </c>
    </row>
    <row r="100" spans="1:26" ht="153" x14ac:dyDescent="0.25">
      <c r="A100" s="98" t="s">
        <v>131</v>
      </c>
      <c r="B100" s="97" t="s">
        <v>63</v>
      </c>
      <c r="C100" s="145" t="s">
        <v>132</v>
      </c>
      <c r="D100" s="144" t="s">
        <v>50</v>
      </c>
      <c r="E100" s="145" t="s">
        <v>325</v>
      </c>
      <c r="F100" s="100" t="s">
        <v>326</v>
      </c>
      <c r="G100" s="100" t="s">
        <v>327</v>
      </c>
      <c r="H100" s="99" t="s">
        <v>145</v>
      </c>
      <c r="I100" s="54"/>
      <c r="J100" s="54"/>
      <c r="K100" s="100" t="s">
        <v>328</v>
      </c>
      <c r="L100" s="100" t="s">
        <v>329</v>
      </c>
      <c r="M100" s="146" t="s">
        <v>330</v>
      </c>
      <c r="N100" s="78">
        <v>364692.5</v>
      </c>
      <c r="O100" s="78">
        <v>64357.5</v>
      </c>
      <c r="P100" s="210">
        <v>35548.773751657092</v>
      </c>
      <c r="Q100" s="78">
        <v>5151.2299999999996</v>
      </c>
      <c r="R100" s="102" t="s">
        <v>331</v>
      </c>
      <c r="S100" s="97" t="s">
        <v>50</v>
      </c>
      <c r="T100" s="97" t="s">
        <v>50</v>
      </c>
      <c r="U100" s="97"/>
      <c r="V100" s="97" t="s">
        <v>50</v>
      </c>
      <c r="W100" s="97" t="s">
        <v>51</v>
      </c>
      <c r="X100" s="97" t="s">
        <v>51</v>
      </c>
      <c r="Y100" s="97" t="s">
        <v>48</v>
      </c>
      <c r="Z100" s="102" t="s">
        <v>304</v>
      </c>
    </row>
    <row r="101" spans="1:26" x14ac:dyDescent="0.25">
      <c r="A101" s="179" t="s">
        <v>131</v>
      </c>
      <c r="B101" s="178" t="s">
        <v>64</v>
      </c>
      <c r="C101" s="181" t="s">
        <v>132</v>
      </c>
      <c r="D101" s="180" t="s">
        <v>50</v>
      </c>
      <c r="E101" s="181" t="s">
        <v>332</v>
      </c>
      <c r="F101" s="183" t="s">
        <v>321</v>
      </c>
      <c r="G101" s="183" t="s">
        <v>333</v>
      </c>
      <c r="H101" s="178" t="s">
        <v>145</v>
      </c>
      <c r="I101" s="181"/>
      <c r="J101" s="183" t="s">
        <v>145</v>
      </c>
      <c r="K101" s="182"/>
      <c r="L101" s="182"/>
      <c r="M101" s="182" t="s">
        <v>334</v>
      </c>
      <c r="N101" s="211">
        <v>1573369.38</v>
      </c>
      <c r="O101" s="211">
        <v>137888.63</v>
      </c>
      <c r="P101" s="211">
        <v>118918.13</v>
      </c>
      <c r="Q101" s="211">
        <v>10421.870000000001</v>
      </c>
      <c r="R101" s="183" t="s">
        <v>335</v>
      </c>
      <c r="S101" s="178" t="s">
        <v>50</v>
      </c>
      <c r="T101" s="178" t="s">
        <v>50</v>
      </c>
      <c r="U101" s="178"/>
      <c r="V101" s="178" t="s">
        <v>50</v>
      </c>
      <c r="W101" s="178" t="s">
        <v>51</v>
      </c>
      <c r="X101" s="178" t="s">
        <v>51</v>
      </c>
      <c r="Y101" s="97" t="s">
        <v>48</v>
      </c>
      <c r="Z101" s="183" t="s">
        <v>336</v>
      </c>
    </row>
    <row r="102" spans="1:26" x14ac:dyDescent="0.25">
      <c r="A102" s="179"/>
      <c r="B102" s="178"/>
      <c r="C102" s="181"/>
      <c r="D102" s="180"/>
      <c r="E102" s="181"/>
      <c r="F102" s="183"/>
      <c r="G102" s="183"/>
      <c r="H102" s="178"/>
      <c r="I102" s="181"/>
      <c r="J102" s="183"/>
      <c r="K102" s="182"/>
      <c r="L102" s="182"/>
      <c r="M102" s="182"/>
      <c r="N102" s="211"/>
      <c r="O102" s="211"/>
      <c r="P102" s="211"/>
      <c r="Q102" s="211"/>
      <c r="R102" s="183"/>
      <c r="S102" s="178"/>
      <c r="T102" s="178"/>
      <c r="U102" s="178"/>
      <c r="V102" s="178"/>
      <c r="W102" s="178"/>
      <c r="X102" s="178"/>
      <c r="Y102" s="97"/>
      <c r="Z102" s="183"/>
    </row>
    <row r="103" spans="1:26" ht="38.25" x14ac:dyDescent="0.25">
      <c r="A103" s="179"/>
      <c r="B103" s="178"/>
      <c r="C103" s="181"/>
      <c r="D103" s="180"/>
      <c r="E103" s="181"/>
      <c r="F103" s="183"/>
      <c r="G103" s="183"/>
      <c r="H103" s="178"/>
      <c r="I103" s="100" t="s">
        <v>337</v>
      </c>
      <c r="J103" s="183"/>
      <c r="K103" s="182"/>
      <c r="L103" s="182"/>
      <c r="M103" s="182"/>
      <c r="N103" s="78">
        <v>0</v>
      </c>
      <c r="O103" s="78">
        <v>0</v>
      </c>
      <c r="P103" s="78">
        <v>0</v>
      </c>
      <c r="Q103" s="78">
        <v>0</v>
      </c>
      <c r="R103" s="183"/>
      <c r="S103" s="178"/>
      <c r="T103" s="178"/>
      <c r="U103" s="178"/>
      <c r="V103" s="178"/>
      <c r="W103" s="178"/>
      <c r="X103" s="178"/>
      <c r="Y103" s="97"/>
      <c r="Z103" s="183"/>
    </row>
    <row r="104" spans="1:26" ht="25.5" x14ac:dyDescent="0.25">
      <c r="A104" s="179"/>
      <c r="B104" s="178"/>
      <c r="C104" s="181"/>
      <c r="D104" s="180"/>
      <c r="E104" s="181"/>
      <c r="F104" s="183"/>
      <c r="G104" s="183"/>
      <c r="H104" s="178"/>
      <c r="I104" s="100" t="s">
        <v>301</v>
      </c>
      <c r="J104" s="183"/>
      <c r="K104" s="182"/>
      <c r="L104" s="182"/>
      <c r="M104" s="182"/>
      <c r="N104" s="78">
        <v>0</v>
      </c>
      <c r="O104" s="78">
        <v>0</v>
      </c>
      <c r="P104" s="78">
        <v>0</v>
      </c>
      <c r="Q104" s="78">
        <v>0</v>
      </c>
      <c r="R104" s="183"/>
      <c r="S104" s="178"/>
      <c r="T104" s="178"/>
      <c r="U104" s="178"/>
      <c r="V104" s="178"/>
      <c r="W104" s="178"/>
      <c r="X104" s="178"/>
      <c r="Y104" s="97"/>
      <c r="Z104" s="183"/>
    </row>
    <row r="105" spans="1:26" ht="89.25" x14ac:dyDescent="0.25">
      <c r="A105" s="98" t="s">
        <v>131</v>
      </c>
      <c r="B105" s="97" t="s">
        <v>64</v>
      </c>
      <c r="C105" s="145" t="s">
        <v>132</v>
      </c>
      <c r="D105" s="144" t="s">
        <v>50</v>
      </c>
      <c r="E105" s="145" t="s">
        <v>311</v>
      </c>
      <c r="F105" s="100" t="s">
        <v>312</v>
      </c>
      <c r="G105" s="100" t="s">
        <v>338</v>
      </c>
      <c r="H105" s="99" t="s">
        <v>180</v>
      </c>
      <c r="I105" s="99"/>
      <c r="J105" s="99"/>
      <c r="K105" s="100"/>
      <c r="L105" s="100"/>
      <c r="M105" s="146" t="s">
        <v>310</v>
      </c>
      <c r="N105" s="78">
        <v>1767096.77</v>
      </c>
      <c r="O105" s="78">
        <v>288840.61</v>
      </c>
      <c r="P105" s="212">
        <v>60543.35</v>
      </c>
      <c r="Q105" s="212">
        <v>5334.65</v>
      </c>
      <c r="R105" s="102" t="s">
        <v>303</v>
      </c>
      <c r="S105" s="97" t="s">
        <v>50</v>
      </c>
      <c r="T105" s="97" t="s">
        <v>50</v>
      </c>
      <c r="U105" s="97"/>
      <c r="V105" s="97" t="s">
        <v>50</v>
      </c>
      <c r="W105" s="97" t="s">
        <v>51</v>
      </c>
      <c r="X105" s="97" t="s">
        <v>51</v>
      </c>
      <c r="Y105" s="97" t="s">
        <v>48</v>
      </c>
      <c r="Z105" s="102" t="s">
        <v>304</v>
      </c>
    </row>
    <row r="106" spans="1:26" ht="87" customHeight="1" x14ac:dyDescent="0.25">
      <c r="A106" s="98" t="s">
        <v>131</v>
      </c>
      <c r="B106" s="128" t="s">
        <v>64</v>
      </c>
      <c r="C106" s="145" t="s">
        <v>132</v>
      </c>
      <c r="D106" s="144" t="s">
        <v>50</v>
      </c>
      <c r="E106" s="129" t="s">
        <v>85</v>
      </c>
      <c r="F106" s="100"/>
      <c r="G106" s="100" t="s">
        <v>828</v>
      </c>
      <c r="H106" s="99" t="s">
        <v>163</v>
      </c>
      <c r="I106" s="99"/>
      <c r="J106" s="99"/>
      <c r="K106" s="100"/>
      <c r="L106" s="100"/>
      <c r="M106" s="146" t="s">
        <v>310</v>
      </c>
      <c r="N106" s="78">
        <v>920871.3</v>
      </c>
      <c r="O106" s="78">
        <v>78506.7</v>
      </c>
      <c r="P106" s="212">
        <v>14466.68</v>
      </c>
      <c r="Q106" s="212">
        <v>1233.32</v>
      </c>
      <c r="R106" s="102" t="s">
        <v>303</v>
      </c>
      <c r="S106" s="97" t="s">
        <v>54</v>
      </c>
      <c r="T106" s="97" t="s">
        <v>54</v>
      </c>
      <c r="U106" s="97"/>
      <c r="V106" s="97" t="s">
        <v>54</v>
      </c>
      <c r="W106" s="97" t="s">
        <v>83</v>
      </c>
      <c r="X106" s="97" t="s">
        <v>51</v>
      </c>
      <c r="Y106" s="97" t="s">
        <v>49</v>
      </c>
      <c r="Z106" s="102"/>
    </row>
    <row r="107" spans="1:26" ht="127.5" x14ac:dyDescent="0.25">
      <c r="A107" s="102" t="s">
        <v>131</v>
      </c>
      <c r="B107" s="101" t="s">
        <v>63</v>
      </c>
      <c r="C107" s="145" t="s">
        <v>132</v>
      </c>
      <c r="D107" s="144" t="s">
        <v>50</v>
      </c>
      <c r="E107" s="145" t="s">
        <v>339</v>
      </c>
      <c r="F107" s="100" t="s">
        <v>306</v>
      </c>
      <c r="G107" s="100" t="s">
        <v>340</v>
      </c>
      <c r="H107" s="100" t="s">
        <v>145</v>
      </c>
      <c r="I107" s="100"/>
      <c r="J107" s="100"/>
      <c r="K107" s="100"/>
      <c r="L107" s="100"/>
      <c r="M107" s="146" t="s">
        <v>341</v>
      </c>
      <c r="N107" s="78">
        <v>2183007.89</v>
      </c>
      <c r="O107" s="213">
        <v>385236.69</v>
      </c>
      <c r="P107" s="78">
        <v>871963.98</v>
      </c>
      <c r="Q107" s="78">
        <v>51292.18</v>
      </c>
      <c r="R107" s="102" t="s">
        <v>303</v>
      </c>
      <c r="S107" s="101" t="s">
        <v>50</v>
      </c>
      <c r="T107" s="101" t="s">
        <v>50</v>
      </c>
      <c r="U107" s="101">
        <v>0</v>
      </c>
      <c r="V107" s="101" t="s">
        <v>50</v>
      </c>
      <c r="W107" s="101" t="s">
        <v>51</v>
      </c>
      <c r="X107" s="101" t="s">
        <v>51</v>
      </c>
      <c r="Y107" s="97" t="s">
        <v>48</v>
      </c>
      <c r="Z107" s="102" t="s">
        <v>342</v>
      </c>
    </row>
    <row r="108" spans="1:26" x14ac:dyDescent="0.25">
      <c r="A108" s="183" t="s">
        <v>131</v>
      </c>
      <c r="B108" s="182" t="s">
        <v>63</v>
      </c>
      <c r="C108" s="181" t="s">
        <v>132</v>
      </c>
      <c r="D108" s="180" t="s">
        <v>50</v>
      </c>
      <c r="E108" s="181" t="s">
        <v>343</v>
      </c>
      <c r="F108" s="183" t="s">
        <v>344</v>
      </c>
      <c r="G108" s="183" t="s">
        <v>345</v>
      </c>
      <c r="H108" s="183" t="s">
        <v>145</v>
      </c>
      <c r="I108" s="181" t="s">
        <v>203</v>
      </c>
      <c r="J108" s="183" t="s">
        <v>204</v>
      </c>
      <c r="K108" s="100"/>
      <c r="L108" s="100"/>
      <c r="M108" s="182" t="s">
        <v>346</v>
      </c>
      <c r="N108" s="78">
        <v>4016979.19</v>
      </c>
      <c r="O108" s="78">
        <v>708878.68</v>
      </c>
      <c r="P108" s="78">
        <v>1040861.77</v>
      </c>
      <c r="Q108" s="78">
        <v>61198.86</v>
      </c>
      <c r="R108" s="183" t="s">
        <v>347</v>
      </c>
      <c r="S108" s="182" t="s">
        <v>50</v>
      </c>
      <c r="T108" s="182" t="s">
        <v>50</v>
      </c>
      <c r="U108" s="182">
        <v>0</v>
      </c>
      <c r="V108" s="182" t="s">
        <v>51</v>
      </c>
      <c r="W108" s="182" t="s">
        <v>51</v>
      </c>
      <c r="X108" s="182" t="s">
        <v>51</v>
      </c>
      <c r="Y108" s="97" t="s">
        <v>49</v>
      </c>
      <c r="Z108" s="183" t="s">
        <v>829</v>
      </c>
    </row>
    <row r="109" spans="1:26" ht="25.5" x14ac:dyDescent="0.25">
      <c r="A109" s="183"/>
      <c r="B109" s="182"/>
      <c r="C109" s="181"/>
      <c r="D109" s="180"/>
      <c r="E109" s="181"/>
      <c r="F109" s="183"/>
      <c r="G109" s="183"/>
      <c r="H109" s="183"/>
      <c r="I109" s="181"/>
      <c r="J109" s="183"/>
      <c r="K109" s="30" t="s">
        <v>348</v>
      </c>
      <c r="L109" s="183" t="s">
        <v>349</v>
      </c>
      <c r="M109" s="182"/>
      <c r="N109" s="79"/>
      <c r="O109" s="79"/>
      <c r="P109" s="79"/>
      <c r="Q109" s="79"/>
      <c r="R109" s="183"/>
      <c r="S109" s="182"/>
      <c r="T109" s="182"/>
      <c r="U109" s="182"/>
      <c r="V109" s="182"/>
      <c r="W109" s="182"/>
      <c r="X109" s="182"/>
      <c r="Y109" s="97"/>
      <c r="Z109" s="183"/>
    </row>
    <row r="110" spans="1:26" ht="25.5" x14ac:dyDescent="0.25">
      <c r="A110" s="183"/>
      <c r="B110" s="182"/>
      <c r="C110" s="181"/>
      <c r="D110" s="180"/>
      <c r="E110" s="181"/>
      <c r="F110" s="183"/>
      <c r="G110" s="183"/>
      <c r="H110" s="183"/>
      <c r="I110" s="181"/>
      <c r="J110" s="183"/>
      <c r="K110" s="30" t="s">
        <v>350</v>
      </c>
      <c r="L110" s="183"/>
      <c r="M110" s="182"/>
      <c r="N110" s="78"/>
      <c r="O110" s="78"/>
      <c r="P110" s="78"/>
      <c r="Q110" s="78"/>
      <c r="R110" s="183"/>
      <c r="S110" s="182"/>
      <c r="T110" s="182"/>
      <c r="U110" s="182"/>
      <c r="V110" s="182"/>
      <c r="W110" s="182"/>
      <c r="X110" s="182"/>
      <c r="Y110" s="97"/>
      <c r="Z110" s="183"/>
    </row>
    <row r="111" spans="1:26" x14ac:dyDescent="0.25">
      <c r="A111" s="183"/>
      <c r="B111" s="182"/>
      <c r="C111" s="181"/>
      <c r="D111" s="180"/>
      <c r="E111" s="181"/>
      <c r="F111" s="183"/>
      <c r="G111" s="183"/>
      <c r="H111" s="183"/>
      <c r="I111" s="181"/>
      <c r="J111" s="183"/>
      <c r="K111" s="30" t="s">
        <v>351</v>
      </c>
      <c r="L111" s="183"/>
      <c r="M111" s="182"/>
      <c r="N111" s="78"/>
      <c r="O111" s="78"/>
      <c r="P111" s="78"/>
      <c r="Q111" s="78"/>
      <c r="R111" s="183"/>
      <c r="S111" s="182"/>
      <c r="T111" s="182"/>
      <c r="U111" s="182"/>
      <c r="V111" s="182"/>
      <c r="W111" s="182"/>
      <c r="X111" s="182"/>
      <c r="Y111" s="97"/>
      <c r="Z111" s="183"/>
    </row>
    <row r="112" spans="1:26" x14ac:dyDescent="0.25">
      <c r="A112" s="183"/>
      <c r="B112" s="182"/>
      <c r="C112" s="181"/>
      <c r="D112" s="180"/>
      <c r="E112" s="181"/>
      <c r="F112" s="183"/>
      <c r="G112" s="183"/>
      <c r="H112" s="183"/>
      <c r="I112" s="181"/>
      <c r="J112" s="183"/>
      <c r="K112" s="30" t="s">
        <v>352</v>
      </c>
      <c r="L112" s="183"/>
      <c r="M112" s="182"/>
      <c r="N112" s="78"/>
      <c r="O112" s="78"/>
      <c r="P112" s="78"/>
      <c r="Q112" s="78"/>
      <c r="R112" s="183"/>
      <c r="S112" s="182"/>
      <c r="T112" s="182"/>
      <c r="U112" s="182"/>
      <c r="V112" s="182"/>
      <c r="W112" s="182"/>
      <c r="X112" s="182"/>
      <c r="Y112" s="97"/>
      <c r="Z112" s="183"/>
    </row>
    <row r="113" spans="1:26" ht="25.5" x14ac:dyDescent="0.25">
      <c r="A113" s="183"/>
      <c r="B113" s="182"/>
      <c r="C113" s="181"/>
      <c r="D113" s="180"/>
      <c r="E113" s="181"/>
      <c r="F113" s="183"/>
      <c r="G113" s="183"/>
      <c r="H113" s="183"/>
      <c r="I113" s="181"/>
      <c r="J113" s="183"/>
      <c r="K113" s="30" t="s">
        <v>353</v>
      </c>
      <c r="L113" s="183"/>
      <c r="M113" s="182"/>
      <c r="N113" s="78"/>
      <c r="O113" s="78"/>
      <c r="P113" s="78"/>
      <c r="Q113" s="78"/>
      <c r="R113" s="183"/>
      <c r="S113" s="182"/>
      <c r="T113" s="182"/>
      <c r="U113" s="182"/>
      <c r="V113" s="182"/>
      <c r="W113" s="182"/>
      <c r="X113" s="182"/>
      <c r="Y113" s="97"/>
      <c r="Z113" s="183"/>
    </row>
    <row r="114" spans="1:26" x14ac:dyDescent="0.25">
      <c r="A114" s="183"/>
      <c r="B114" s="182"/>
      <c r="C114" s="181"/>
      <c r="D114" s="180"/>
      <c r="E114" s="181"/>
      <c r="F114" s="183"/>
      <c r="G114" s="183"/>
      <c r="H114" s="183"/>
      <c r="I114" s="181"/>
      <c r="J114" s="183"/>
      <c r="K114" s="30" t="s">
        <v>354</v>
      </c>
      <c r="L114" s="183"/>
      <c r="M114" s="182"/>
      <c r="N114" s="78"/>
      <c r="O114" s="78"/>
      <c r="P114" s="78"/>
      <c r="Q114" s="78"/>
      <c r="R114" s="183"/>
      <c r="S114" s="182"/>
      <c r="T114" s="182"/>
      <c r="U114" s="182"/>
      <c r="V114" s="182"/>
      <c r="W114" s="182"/>
      <c r="X114" s="182"/>
      <c r="Y114" s="97"/>
      <c r="Z114" s="183"/>
    </row>
    <row r="115" spans="1:26" ht="38.25" x14ac:dyDescent="0.25">
      <c r="A115" s="183"/>
      <c r="B115" s="182"/>
      <c r="C115" s="181"/>
      <c r="D115" s="180"/>
      <c r="E115" s="181"/>
      <c r="F115" s="183"/>
      <c r="G115" s="183"/>
      <c r="H115" s="183"/>
      <c r="I115" s="181"/>
      <c r="J115" s="183"/>
      <c r="K115" s="30" t="s">
        <v>355</v>
      </c>
      <c r="L115" s="183"/>
      <c r="M115" s="182"/>
      <c r="N115" s="78"/>
      <c r="O115" s="78"/>
      <c r="P115" s="78"/>
      <c r="Q115" s="78"/>
      <c r="R115" s="183"/>
      <c r="S115" s="182"/>
      <c r="T115" s="182"/>
      <c r="U115" s="182"/>
      <c r="V115" s="182"/>
      <c r="W115" s="182"/>
      <c r="X115" s="182"/>
      <c r="Y115" s="97"/>
      <c r="Z115" s="183"/>
    </row>
    <row r="116" spans="1:26" x14ac:dyDescent="0.25">
      <c r="A116" s="183"/>
      <c r="B116" s="182"/>
      <c r="C116" s="181"/>
      <c r="D116" s="180"/>
      <c r="E116" s="181"/>
      <c r="F116" s="183"/>
      <c r="G116" s="183"/>
      <c r="H116" s="183"/>
      <c r="I116" s="181"/>
      <c r="J116" s="183"/>
      <c r="K116" s="30" t="s">
        <v>356</v>
      </c>
      <c r="L116" s="183"/>
      <c r="M116" s="182"/>
      <c r="N116" s="78"/>
      <c r="O116" s="78"/>
      <c r="P116" s="78"/>
      <c r="Q116" s="78"/>
      <c r="R116" s="183"/>
      <c r="S116" s="182"/>
      <c r="T116" s="182"/>
      <c r="U116" s="182"/>
      <c r="V116" s="182"/>
      <c r="W116" s="182"/>
      <c r="X116" s="182"/>
      <c r="Y116" s="97"/>
      <c r="Z116" s="183"/>
    </row>
    <row r="117" spans="1:26" x14ac:dyDescent="0.25">
      <c r="A117" s="183"/>
      <c r="B117" s="182"/>
      <c r="C117" s="181"/>
      <c r="D117" s="180"/>
      <c r="E117" s="181"/>
      <c r="F117" s="183"/>
      <c r="G117" s="183"/>
      <c r="H117" s="183"/>
      <c r="I117" s="181"/>
      <c r="J117" s="183"/>
      <c r="K117" s="30" t="s">
        <v>357</v>
      </c>
      <c r="L117" s="183"/>
      <c r="M117" s="182"/>
      <c r="N117" s="78"/>
      <c r="O117" s="78"/>
      <c r="P117" s="78"/>
      <c r="Q117" s="78"/>
      <c r="R117" s="183"/>
      <c r="S117" s="182"/>
      <c r="T117" s="182"/>
      <c r="U117" s="182"/>
      <c r="V117" s="182"/>
      <c r="W117" s="182"/>
      <c r="X117" s="182"/>
      <c r="Y117" s="97"/>
      <c r="Z117" s="183"/>
    </row>
    <row r="118" spans="1:26" ht="204" x14ac:dyDescent="0.25">
      <c r="A118" s="102" t="s">
        <v>131</v>
      </c>
      <c r="B118" s="101" t="s">
        <v>63</v>
      </c>
      <c r="C118" s="145" t="s">
        <v>132</v>
      </c>
      <c r="D118" s="144" t="s">
        <v>50</v>
      </c>
      <c r="E118" s="145" t="s">
        <v>358</v>
      </c>
      <c r="F118" s="100" t="s">
        <v>359</v>
      </c>
      <c r="G118" s="100" t="s">
        <v>360</v>
      </c>
      <c r="H118" s="100" t="s">
        <v>145</v>
      </c>
      <c r="I118" s="100"/>
      <c r="J118" s="100"/>
      <c r="K118" s="100"/>
      <c r="L118" s="100"/>
      <c r="M118" s="146" t="s">
        <v>361</v>
      </c>
      <c r="N118" s="78">
        <v>1992045.3</v>
      </c>
      <c r="O118" s="78">
        <v>337612.4</v>
      </c>
      <c r="P118" s="78">
        <v>83469.37</v>
      </c>
      <c r="Q118" s="78">
        <v>11546.03</v>
      </c>
      <c r="R118" s="102" t="s">
        <v>303</v>
      </c>
      <c r="S118" s="101" t="s">
        <v>50</v>
      </c>
      <c r="T118" s="101" t="s">
        <v>50</v>
      </c>
      <c r="U118" s="101">
        <v>0</v>
      </c>
      <c r="V118" s="101" t="s">
        <v>50</v>
      </c>
      <c r="W118" s="101" t="s">
        <v>51</v>
      </c>
      <c r="X118" s="101" t="s">
        <v>51</v>
      </c>
      <c r="Y118" s="97" t="s">
        <v>48</v>
      </c>
      <c r="Z118" s="102" t="s">
        <v>304</v>
      </c>
    </row>
    <row r="119" spans="1:26" ht="178.5" x14ac:dyDescent="0.25">
      <c r="A119" s="102" t="s">
        <v>131</v>
      </c>
      <c r="B119" s="101" t="s">
        <v>63</v>
      </c>
      <c r="C119" s="145" t="s">
        <v>132</v>
      </c>
      <c r="D119" s="144" t="s">
        <v>50</v>
      </c>
      <c r="E119" s="145" t="s">
        <v>362</v>
      </c>
      <c r="F119" s="100" t="s">
        <v>312</v>
      </c>
      <c r="G119" s="100" t="s">
        <v>363</v>
      </c>
      <c r="H119" s="100" t="s">
        <v>145</v>
      </c>
      <c r="I119" s="100"/>
      <c r="J119" s="100"/>
      <c r="K119" s="100" t="s">
        <v>364</v>
      </c>
      <c r="L119" s="99" t="s">
        <v>365</v>
      </c>
      <c r="M119" s="146" t="s">
        <v>366</v>
      </c>
      <c r="N119" s="78">
        <v>363508.87</v>
      </c>
      <c r="O119" s="78">
        <v>19968.63</v>
      </c>
      <c r="P119" s="78">
        <v>28291.84</v>
      </c>
      <c r="Q119" s="78">
        <v>1554.16</v>
      </c>
      <c r="R119" s="102" t="s">
        <v>367</v>
      </c>
      <c r="S119" s="101" t="s">
        <v>50</v>
      </c>
      <c r="T119" s="101" t="s">
        <v>50</v>
      </c>
      <c r="U119" s="101"/>
      <c r="V119" s="101" t="s">
        <v>51</v>
      </c>
      <c r="W119" s="101" t="s">
        <v>51</v>
      </c>
      <c r="X119" s="101" t="s">
        <v>51</v>
      </c>
      <c r="Y119" s="97" t="s">
        <v>48</v>
      </c>
      <c r="Z119" s="102" t="s">
        <v>304</v>
      </c>
    </row>
    <row r="120" spans="1:26" x14ac:dyDescent="0.25">
      <c r="A120" s="179" t="s">
        <v>131</v>
      </c>
      <c r="B120" s="178" t="s">
        <v>64</v>
      </c>
      <c r="C120" s="181" t="s">
        <v>132</v>
      </c>
      <c r="D120" s="180" t="s">
        <v>50</v>
      </c>
      <c r="E120" s="181" t="s">
        <v>368</v>
      </c>
      <c r="F120" s="182" t="s">
        <v>326</v>
      </c>
      <c r="G120" s="183" t="s">
        <v>333</v>
      </c>
      <c r="H120" s="178" t="s">
        <v>145</v>
      </c>
      <c r="I120" s="100"/>
      <c r="J120" s="179" t="s">
        <v>145</v>
      </c>
      <c r="K120" s="183" t="s">
        <v>85</v>
      </c>
      <c r="L120" s="183" t="s">
        <v>369</v>
      </c>
      <c r="M120" s="182" t="s">
        <v>334</v>
      </c>
      <c r="N120" s="78">
        <v>1475165.45</v>
      </c>
      <c r="O120" s="78">
        <v>130161.64</v>
      </c>
      <c r="P120" s="78">
        <v>100537.08</v>
      </c>
      <c r="Q120" s="78">
        <v>8870.92</v>
      </c>
      <c r="R120" s="183" t="s">
        <v>370</v>
      </c>
      <c r="S120" s="178" t="s">
        <v>50</v>
      </c>
      <c r="T120" s="178" t="s">
        <v>50</v>
      </c>
      <c r="U120" s="178"/>
      <c r="V120" s="178" t="s">
        <v>50</v>
      </c>
      <c r="W120" s="178" t="s">
        <v>51</v>
      </c>
      <c r="X120" s="178" t="s">
        <v>51</v>
      </c>
      <c r="Y120" s="97" t="s">
        <v>48</v>
      </c>
      <c r="Z120" s="179" t="s">
        <v>336</v>
      </c>
    </row>
    <row r="121" spans="1:26" ht="38.25" x14ac:dyDescent="0.25">
      <c r="A121" s="179"/>
      <c r="B121" s="178"/>
      <c r="C121" s="181"/>
      <c r="D121" s="180"/>
      <c r="E121" s="181"/>
      <c r="F121" s="182"/>
      <c r="G121" s="183"/>
      <c r="H121" s="178"/>
      <c r="I121" s="100" t="s">
        <v>371</v>
      </c>
      <c r="J121" s="179"/>
      <c r="K121" s="183"/>
      <c r="L121" s="183"/>
      <c r="M121" s="182"/>
      <c r="N121" s="78">
        <v>0</v>
      </c>
      <c r="O121" s="78">
        <v>0</v>
      </c>
      <c r="P121" s="78">
        <v>0</v>
      </c>
      <c r="Q121" s="78">
        <v>0</v>
      </c>
      <c r="R121" s="183"/>
      <c r="S121" s="178"/>
      <c r="T121" s="178"/>
      <c r="U121" s="178"/>
      <c r="V121" s="178"/>
      <c r="W121" s="178"/>
      <c r="X121" s="178"/>
      <c r="Y121" s="97" t="s">
        <v>48</v>
      </c>
      <c r="Z121" s="179"/>
    </row>
    <row r="122" spans="1:26" ht="25.5" x14ac:dyDescent="0.25">
      <c r="A122" s="179"/>
      <c r="B122" s="178"/>
      <c r="C122" s="181"/>
      <c r="D122" s="180"/>
      <c r="E122" s="181"/>
      <c r="F122" s="182"/>
      <c r="G122" s="183"/>
      <c r="H122" s="178"/>
      <c r="I122" s="100" t="s">
        <v>301</v>
      </c>
      <c r="J122" s="179"/>
      <c r="K122" s="183"/>
      <c r="L122" s="183"/>
      <c r="M122" s="182"/>
      <c r="N122" s="78">
        <v>0</v>
      </c>
      <c r="O122" s="78">
        <v>0</v>
      </c>
      <c r="P122" s="78">
        <v>0</v>
      </c>
      <c r="Q122" s="78">
        <v>0</v>
      </c>
      <c r="R122" s="183"/>
      <c r="S122" s="178"/>
      <c r="T122" s="178"/>
      <c r="U122" s="178"/>
      <c r="V122" s="178"/>
      <c r="W122" s="178"/>
      <c r="X122" s="178"/>
      <c r="Y122" s="97"/>
      <c r="Z122" s="179"/>
    </row>
    <row r="123" spans="1:26" ht="63.75" x14ac:dyDescent="0.25">
      <c r="A123" s="102" t="s">
        <v>131</v>
      </c>
      <c r="B123" s="101" t="s">
        <v>63</v>
      </c>
      <c r="C123" s="145" t="s">
        <v>132</v>
      </c>
      <c r="D123" s="144" t="s">
        <v>50</v>
      </c>
      <c r="E123" s="145"/>
      <c r="F123" s="100"/>
      <c r="G123" s="100" t="s">
        <v>372</v>
      </c>
      <c r="H123" s="100" t="s">
        <v>373</v>
      </c>
      <c r="I123" s="100" t="s">
        <v>85</v>
      </c>
      <c r="J123" s="100" t="s">
        <v>85</v>
      </c>
      <c r="K123" s="100" t="s">
        <v>85</v>
      </c>
      <c r="L123" s="99" t="s">
        <v>85</v>
      </c>
      <c r="M123" s="146" t="s">
        <v>374</v>
      </c>
      <c r="N123" s="78">
        <v>1204410.8999999999</v>
      </c>
      <c r="O123" s="78">
        <v>212543.1</v>
      </c>
      <c r="P123" s="78">
        <v>5597.77</v>
      </c>
      <c r="Q123" s="78">
        <v>402.23</v>
      </c>
      <c r="R123" s="102" t="s">
        <v>375</v>
      </c>
      <c r="S123" s="101" t="s">
        <v>50</v>
      </c>
      <c r="T123" s="101" t="s">
        <v>50</v>
      </c>
      <c r="U123" s="101">
        <v>0</v>
      </c>
      <c r="V123" s="101" t="s">
        <v>51</v>
      </c>
      <c r="W123" s="101" t="s">
        <v>51</v>
      </c>
      <c r="X123" s="101" t="s">
        <v>51</v>
      </c>
      <c r="Y123" s="97" t="s">
        <v>48</v>
      </c>
      <c r="Z123" s="102" t="s">
        <v>830</v>
      </c>
    </row>
    <row r="124" spans="1:26" ht="76.5" x14ac:dyDescent="0.25">
      <c r="A124" s="102" t="s">
        <v>131</v>
      </c>
      <c r="B124" s="101" t="s">
        <v>64</v>
      </c>
      <c r="C124" s="145" t="s">
        <v>376</v>
      </c>
      <c r="D124" s="144" t="s">
        <v>50</v>
      </c>
      <c r="E124" s="145"/>
      <c r="F124" s="100"/>
      <c r="G124" s="55" t="s">
        <v>377</v>
      </c>
      <c r="H124" s="100" t="s">
        <v>145</v>
      </c>
      <c r="I124" s="100" t="s">
        <v>85</v>
      </c>
      <c r="J124" s="100" t="s">
        <v>85</v>
      </c>
      <c r="K124" s="100" t="s">
        <v>85</v>
      </c>
      <c r="L124" s="99" t="s">
        <v>85</v>
      </c>
      <c r="M124" s="146" t="s">
        <v>378</v>
      </c>
      <c r="N124" s="78">
        <v>5162596.87</v>
      </c>
      <c r="O124" s="78">
        <v>911046.5</v>
      </c>
      <c r="P124" s="78">
        <v>48524.86</v>
      </c>
      <c r="Q124" s="78">
        <v>13600.39</v>
      </c>
      <c r="R124" s="102" t="s">
        <v>379</v>
      </c>
      <c r="S124" s="101" t="s">
        <v>50</v>
      </c>
      <c r="T124" s="101" t="s">
        <v>50</v>
      </c>
      <c r="U124" s="101">
        <v>0</v>
      </c>
      <c r="V124" s="101" t="s">
        <v>51</v>
      </c>
      <c r="W124" s="101" t="s">
        <v>51</v>
      </c>
      <c r="X124" s="101" t="s">
        <v>51</v>
      </c>
      <c r="Y124" s="97" t="s">
        <v>48</v>
      </c>
      <c r="Z124" s="102" t="s">
        <v>380</v>
      </c>
    </row>
    <row r="125" spans="1:26" ht="114.75" x14ac:dyDescent="0.25">
      <c r="A125" s="102" t="s">
        <v>131</v>
      </c>
      <c r="B125" s="101" t="s">
        <v>64</v>
      </c>
      <c r="C125" s="145" t="s">
        <v>376</v>
      </c>
      <c r="D125" s="144" t="s">
        <v>50</v>
      </c>
      <c r="E125" s="145"/>
      <c r="F125" s="100"/>
      <c r="G125" s="55" t="s">
        <v>381</v>
      </c>
      <c r="H125" s="100" t="s">
        <v>186</v>
      </c>
      <c r="I125" s="100" t="s">
        <v>85</v>
      </c>
      <c r="J125" s="100" t="s">
        <v>85</v>
      </c>
      <c r="K125" s="100" t="s">
        <v>85</v>
      </c>
      <c r="L125" s="99" t="s">
        <v>85</v>
      </c>
      <c r="M125" s="146" t="s">
        <v>378</v>
      </c>
      <c r="N125" s="78">
        <v>2944668.68</v>
      </c>
      <c r="O125" s="78">
        <v>519647.41</v>
      </c>
      <c r="P125" s="78">
        <v>27244.84</v>
      </c>
      <c r="Q125" s="78">
        <v>2403.6</v>
      </c>
      <c r="R125" s="102" t="s">
        <v>379</v>
      </c>
      <c r="S125" s="101" t="s">
        <v>50</v>
      </c>
      <c r="T125" s="101" t="s">
        <v>50</v>
      </c>
      <c r="U125" s="101">
        <v>0</v>
      </c>
      <c r="V125" s="101" t="s">
        <v>51</v>
      </c>
      <c r="W125" s="101" t="s">
        <v>51</v>
      </c>
      <c r="X125" s="101" t="s">
        <v>51</v>
      </c>
      <c r="Y125" s="97" t="s">
        <v>48</v>
      </c>
      <c r="Z125" s="102" t="s">
        <v>382</v>
      </c>
    </row>
    <row r="126" spans="1:26" ht="280.5" x14ac:dyDescent="0.25">
      <c r="A126" s="183" t="s">
        <v>131</v>
      </c>
      <c r="B126" s="182" t="s">
        <v>64</v>
      </c>
      <c r="C126" s="181" t="s">
        <v>217</v>
      </c>
      <c r="D126" s="181" t="s">
        <v>50</v>
      </c>
      <c r="E126" s="181"/>
      <c r="F126" s="181"/>
      <c r="G126" s="182" t="s">
        <v>383</v>
      </c>
      <c r="H126" s="182" t="s">
        <v>145</v>
      </c>
      <c r="I126" s="100" t="s">
        <v>821</v>
      </c>
      <c r="J126" s="100"/>
      <c r="K126" s="100" t="s">
        <v>822</v>
      </c>
      <c r="L126" s="100"/>
      <c r="M126" s="182" t="s">
        <v>384</v>
      </c>
      <c r="N126" s="211">
        <v>37486641.670000002</v>
      </c>
      <c r="O126" s="211">
        <v>6615289.71</v>
      </c>
      <c r="P126" s="211">
        <v>37486641.670000002</v>
      </c>
      <c r="Q126" s="211">
        <v>6615289.71</v>
      </c>
      <c r="R126" s="191" t="s">
        <v>385</v>
      </c>
      <c r="S126" s="182" t="s">
        <v>83</v>
      </c>
      <c r="T126" s="182" t="s">
        <v>50</v>
      </c>
      <c r="U126" s="182"/>
      <c r="V126" s="182" t="s">
        <v>51</v>
      </c>
      <c r="W126" s="182" t="s">
        <v>51</v>
      </c>
      <c r="X126" s="182" t="s">
        <v>51</v>
      </c>
      <c r="Y126" s="178" t="s">
        <v>48</v>
      </c>
      <c r="Z126" s="98"/>
    </row>
    <row r="127" spans="1:26" x14ac:dyDescent="0.25">
      <c r="A127" s="183"/>
      <c r="B127" s="182"/>
      <c r="C127" s="181"/>
      <c r="D127" s="181"/>
      <c r="E127" s="181"/>
      <c r="F127" s="181"/>
      <c r="G127" s="182"/>
      <c r="H127" s="182"/>
      <c r="I127" s="181" t="s">
        <v>386</v>
      </c>
      <c r="J127" s="183" t="s">
        <v>387</v>
      </c>
      <c r="K127" s="100"/>
      <c r="L127" s="183" t="s">
        <v>388</v>
      </c>
      <c r="M127" s="182"/>
      <c r="N127" s="211"/>
      <c r="O127" s="211"/>
      <c r="P127" s="211"/>
      <c r="Q127" s="211"/>
      <c r="R127" s="191"/>
      <c r="S127" s="182"/>
      <c r="T127" s="182"/>
      <c r="U127" s="182"/>
      <c r="V127" s="182"/>
      <c r="W127" s="182"/>
      <c r="X127" s="182"/>
      <c r="Y127" s="178"/>
      <c r="Z127" s="98"/>
    </row>
    <row r="128" spans="1:26" ht="76.5" x14ac:dyDescent="0.25">
      <c r="A128" s="183"/>
      <c r="B128" s="182"/>
      <c r="C128" s="181"/>
      <c r="D128" s="181"/>
      <c r="E128" s="181"/>
      <c r="F128" s="181"/>
      <c r="G128" s="182"/>
      <c r="H128" s="182"/>
      <c r="I128" s="181"/>
      <c r="J128" s="183"/>
      <c r="K128" s="107" t="s">
        <v>389</v>
      </c>
      <c r="L128" s="183"/>
      <c r="M128" s="182"/>
      <c r="N128" s="211"/>
      <c r="O128" s="211"/>
      <c r="P128" s="211"/>
      <c r="Q128" s="211"/>
      <c r="R128" s="191"/>
      <c r="S128" s="182"/>
      <c r="T128" s="182"/>
      <c r="U128" s="182"/>
      <c r="V128" s="182"/>
      <c r="W128" s="182"/>
      <c r="X128" s="182"/>
      <c r="Y128" s="178"/>
      <c r="Z128" s="98"/>
    </row>
    <row r="129" spans="1:26" ht="25.5" x14ac:dyDescent="0.25">
      <c r="A129" s="183"/>
      <c r="B129" s="182"/>
      <c r="C129" s="181"/>
      <c r="D129" s="181"/>
      <c r="E129" s="181"/>
      <c r="F129" s="181"/>
      <c r="G129" s="182"/>
      <c r="H129" s="182"/>
      <c r="I129" s="181"/>
      <c r="J129" s="183"/>
      <c r="K129" s="100" t="s">
        <v>360</v>
      </c>
      <c r="L129" s="183"/>
      <c r="M129" s="182"/>
      <c r="N129" s="211"/>
      <c r="O129" s="211"/>
      <c r="P129" s="211"/>
      <c r="Q129" s="211"/>
      <c r="R129" s="191"/>
      <c r="S129" s="182"/>
      <c r="T129" s="182"/>
      <c r="U129" s="182"/>
      <c r="V129" s="182"/>
      <c r="W129" s="182"/>
      <c r="X129" s="182"/>
      <c r="Y129" s="178"/>
      <c r="Z129" s="98"/>
    </row>
    <row r="130" spans="1:26" x14ac:dyDescent="0.25">
      <c r="A130" s="183"/>
      <c r="B130" s="182"/>
      <c r="C130" s="181"/>
      <c r="D130" s="181"/>
      <c r="E130" s="181"/>
      <c r="F130" s="181"/>
      <c r="G130" s="182"/>
      <c r="H130" s="182"/>
      <c r="I130" s="181"/>
      <c r="J130" s="183"/>
      <c r="K130" s="100" t="s">
        <v>390</v>
      </c>
      <c r="L130" s="183"/>
      <c r="M130" s="182"/>
      <c r="N130" s="211"/>
      <c r="O130" s="211"/>
      <c r="P130" s="211"/>
      <c r="Q130" s="211"/>
      <c r="R130" s="191"/>
      <c r="S130" s="182"/>
      <c r="T130" s="182"/>
      <c r="U130" s="182"/>
      <c r="V130" s="182"/>
      <c r="W130" s="182"/>
      <c r="X130" s="182"/>
      <c r="Y130" s="178"/>
      <c r="Z130" s="98"/>
    </row>
    <row r="131" spans="1:26" ht="51" x14ac:dyDescent="0.25">
      <c r="A131" s="183"/>
      <c r="B131" s="182"/>
      <c r="C131" s="181"/>
      <c r="D131" s="181"/>
      <c r="E131" s="181"/>
      <c r="F131" s="181"/>
      <c r="G131" s="182"/>
      <c r="H131" s="182"/>
      <c r="I131" s="100" t="s">
        <v>391</v>
      </c>
      <c r="J131" s="100" t="s">
        <v>392</v>
      </c>
      <c r="K131" s="100"/>
      <c r="L131" s="100"/>
      <c r="M131" s="182"/>
      <c r="N131" s="211"/>
      <c r="O131" s="211"/>
      <c r="P131" s="211"/>
      <c r="Q131" s="211"/>
      <c r="R131" s="191"/>
      <c r="S131" s="182"/>
      <c r="T131" s="182"/>
      <c r="U131" s="182"/>
      <c r="V131" s="182"/>
      <c r="W131" s="182"/>
      <c r="X131" s="182"/>
      <c r="Y131" s="178"/>
      <c r="Z131" s="98"/>
    </row>
    <row r="132" spans="1:26" ht="38.25" x14ac:dyDescent="0.25">
      <c r="A132" s="183"/>
      <c r="B132" s="182"/>
      <c r="C132" s="181"/>
      <c r="D132" s="181"/>
      <c r="E132" s="181"/>
      <c r="F132" s="181"/>
      <c r="G132" s="182"/>
      <c r="H132" s="182"/>
      <c r="I132" s="100" t="s">
        <v>167</v>
      </c>
      <c r="J132" s="100" t="s">
        <v>168</v>
      </c>
      <c r="K132" s="100"/>
      <c r="L132" s="100"/>
      <c r="M132" s="182"/>
      <c r="N132" s="211"/>
      <c r="O132" s="211"/>
      <c r="P132" s="211"/>
      <c r="Q132" s="211"/>
      <c r="R132" s="191"/>
      <c r="S132" s="182"/>
      <c r="T132" s="182"/>
      <c r="U132" s="182"/>
      <c r="V132" s="182"/>
      <c r="W132" s="182"/>
      <c r="X132" s="182"/>
      <c r="Y132" s="178"/>
      <c r="Z132" s="98"/>
    </row>
    <row r="133" spans="1:26" ht="105" x14ac:dyDescent="0.25">
      <c r="A133" s="183"/>
      <c r="B133" s="182"/>
      <c r="C133" s="181"/>
      <c r="D133" s="181"/>
      <c r="E133" s="181"/>
      <c r="F133" s="181"/>
      <c r="G133" s="182"/>
      <c r="H133" s="182"/>
      <c r="I133" s="100" t="s">
        <v>393</v>
      </c>
      <c r="J133" s="100" t="s">
        <v>145</v>
      </c>
      <c r="K133" s="100"/>
      <c r="L133" s="100"/>
      <c r="M133" s="182"/>
      <c r="N133" s="211"/>
      <c r="O133" s="211"/>
      <c r="P133" s="211"/>
      <c r="Q133" s="211"/>
      <c r="R133" s="191"/>
      <c r="S133" s="182"/>
      <c r="T133" s="182"/>
      <c r="U133" s="182"/>
      <c r="V133" s="182"/>
      <c r="W133" s="182"/>
      <c r="X133" s="182"/>
      <c r="Y133" s="178"/>
      <c r="Z133" s="56" t="s">
        <v>394</v>
      </c>
    </row>
    <row r="134" spans="1:26" ht="38.25" x14ac:dyDescent="0.25">
      <c r="A134" s="183"/>
      <c r="B134" s="182"/>
      <c r="C134" s="181"/>
      <c r="D134" s="181"/>
      <c r="E134" s="181"/>
      <c r="F134" s="181"/>
      <c r="G134" s="182"/>
      <c r="H134" s="182"/>
      <c r="I134" s="100" t="s">
        <v>144</v>
      </c>
      <c r="J134" s="100" t="s">
        <v>145</v>
      </c>
      <c r="K134" s="100"/>
      <c r="L134" s="100"/>
      <c r="M134" s="182"/>
      <c r="N134" s="211"/>
      <c r="O134" s="211"/>
      <c r="P134" s="211"/>
      <c r="Q134" s="211"/>
      <c r="R134" s="191"/>
      <c r="S134" s="182"/>
      <c r="T134" s="182"/>
      <c r="U134" s="182"/>
      <c r="V134" s="182"/>
      <c r="W134" s="182"/>
      <c r="X134" s="182"/>
      <c r="Y134" s="178"/>
      <c r="Z134" s="98"/>
    </row>
    <row r="135" spans="1:26" ht="89.25" x14ac:dyDescent="0.25">
      <c r="A135" s="183"/>
      <c r="B135" s="182"/>
      <c r="C135" s="181"/>
      <c r="D135" s="181"/>
      <c r="E135" s="181"/>
      <c r="F135" s="181"/>
      <c r="G135" s="182"/>
      <c r="H135" s="182"/>
      <c r="I135" s="100" t="s">
        <v>395</v>
      </c>
      <c r="J135" s="100" t="s">
        <v>145</v>
      </c>
      <c r="K135" s="100"/>
      <c r="L135" s="100"/>
      <c r="M135" s="182"/>
      <c r="N135" s="211"/>
      <c r="O135" s="211"/>
      <c r="P135" s="211"/>
      <c r="Q135" s="211"/>
      <c r="R135" s="191"/>
      <c r="S135" s="182"/>
      <c r="T135" s="182"/>
      <c r="U135" s="182"/>
      <c r="V135" s="182"/>
      <c r="W135" s="182"/>
      <c r="X135" s="182"/>
      <c r="Y135" s="178"/>
      <c r="Z135" s="98"/>
    </row>
    <row r="136" spans="1:26" ht="76.5" x14ac:dyDescent="0.25">
      <c r="A136" s="183"/>
      <c r="B136" s="182"/>
      <c r="C136" s="181"/>
      <c r="D136" s="181"/>
      <c r="E136" s="181"/>
      <c r="F136" s="181"/>
      <c r="G136" s="182"/>
      <c r="H136" s="182"/>
      <c r="I136" s="100" t="s">
        <v>396</v>
      </c>
      <c r="J136" s="100" t="s">
        <v>145</v>
      </c>
      <c r="K136" s="100"/>
      <c r="L136" s="100"/>
      <c r="M136" s="182"/>
      <c r="N136" s="211"/>
      <c r="O136" s="211"/>
      <c r="P136" s="211"/>
      <c r="Q136" s="211"/>
      <c r="R136" s="191"/>
      <c r="S136" s="182"/>
      <c r="T136" s="182"/>
      <c r="U136" s="182"/>
      <c r="V136" s="182"/>
      <c r="W136" s="182"/>
      <c r="X136" s="182"/>
      <c r="Y136" s="178"/>
      <c r="Z136" s="98"/>
    </row>
    <row r="137" spans="1:26" ht="127.5" x14ac:dyDescent="0.25">
      <c r="A137" s="183"/>
      <c r="B137" s="182"/>
      <c r="C137" s="181"/>
      <c r="D137" s="181"/>
      <c r="E137" s="181"/>
      <c r="F137" s="181"/>
      <c r="G137" s="182"/>
      <c r="H137" s="182"/>
      <c r="I137" s="100" t="s">
        <v>397</v>
      </c>
      <c r="J137" s="100" t="s">
        <v>145</v>
      </c>
      <c r="K137" s="100"/>
      <c r="L137" s="100"/>
      <c r="M137" s="182"/>
      <c r="N137" s="211"/>
      <c r="O137" s="211"/>
      <c r="P137" s="211"/>
      <c r="Q137" s="211"/>
      <c r="R137" s="191"/>
      <c r="S137" s="182"/>
      <c r="T137" s="182"/>
      <c r="U137" s="182"/>
      <c r="V137" s="182"/>
      <c r="W137" s="182"/>
      <c r="X137" s="182"/>
      <c r="Y137" s="178"/>
      <c r="Z137" s="98"/>
    </row>
    <row r="138" spans="1:26" x14ac:dyDescent="0.25">
      <c r="A138" s="179" t="s">
        <v>131</v>
      </c>
      <c r="B138" s="178" t="s">
        <v>64</v>
      </c>
      <c r="C138" s="181" t="s">
        <v>217</v>
      </c>
      <c r="D138" s="180" t="s">
        <v>50</v>
      </c>
      <c r="E138" s="180" t="s">
        <v>85</v>
      </c>
      <c r="F138" s="182"/>
      <c r="G138" s="183" t="s">
        <v>398</v>
      </c>
      <c r="H138" s="183" t="s">
        <v>183</v>
      </c>
      <c r="I138" s="100"/>
      <c r="J138" s="100"/>
      <c r="K138" s="32"/>
      <c r="L138" s="183" t="s">
        <v>399</v>
      </c>
      <c r="M138" s="178" t="s">
        <v>400</v>
      </c>
      <c r="N138" s="211">
        <v>4752693.2699999996</v>
      </c>
      <c r="O138" s="211">
        <v>838710.58</v>
      </c>
      <c r="P138" s="211">
        <v>4752693.2699999996</v>
      </c>
      <c r="Q138" s="211">
        <v>838710.58</v>
      </c>
      <c r="R138" s="183" t="s">
        <v>401</v>
      </c>
      <c r="S138" s="178" t="s">
        <v>50</v>
      </c>
      <c r="T138" s="178" t="s">
        <v>50</v>
      </c>
      <c r="U138" s="182"/>
      <c r="V138" s="178" t="s">
        <v>51</v>
      </c>
      <c r="W138" s="178" t="s">
        <v>51</v>
      </c>
      <c r="X138" s="178" t="s">
        <v>51</v>
      </c>
      <c r="Y138" s="178" t="s">
        <v>49</v>
      </c>
      <c r="Z138" s="183" t="s">
        <v>402</v>
      </c>
    </row>
    <row r="139" spans="1:26" ht="25.5" x14ac:dyDescent="0.25">
      <c r="A139" s="179"/>
      <c r="B139" s="178"/>
      <c r="C139" s="181"/>
      <c r="D139" s="180"/>
      <c r="E139" s="180"/>
      <c r="F139" s="182"/>
      <c r="G139" s="183"/>
      <c r="H139" s="183"/>
      <c r="I139" s="100"/>
      <c r="J139" s="100"/>
      <c r="K139" s="30" t="s">
        <v>403</v>
      </c>
      <c r="L139" s="183"/>
      <c r="M139" s="178"/>
      <c r="N139" s="211"/>
      <c r="O139" s="211"/>
      <c r="P139" s="211"/>
      <c r="Q139" s="211"/>
      <c r="R139" s="183"/>
      <c r="S139" s="178"/>
      <c r="T139" s="178"/>
      <c r="U139" s="182"/>
      <c r="V139" s="178"/>
      <c r="W139" s="178"/>
      <c r="X139" s="178"/>
      <c r="Y139" s="178"/>
      <c r="Z139" s="183"/>
    </row>
    <row r="140" spans="1:26" x14ac:dyDescent="0.25">
      <c r="A140" s="179"/>
      <c r="B140" s="178"/>
      <c r="C140" s="181"/>
      <c r="D140" s="180"/>
      <c r="E140" s="180"/>
      <c r="F140" s="182"/>
      <c r="G140" s="183"/>
      <c r="H140" s="183"/>
      <c r="I140" s="100"/>
      <c r="J140" s="100"/>
      <c r="K140" s="30" t="s">
        <v>404</v>
      </c>
      <c r="L140" s="183"/>
      <c r="M140" s="178"/>
      <c r="N140" s="211"/>
      <c r="O140" s="211"/>
      <c r="P140" s="211"/>
      <c r="Q140" s="211"/>
      <c r="R140" s="183"/>
      <c r="S140" s="178"/>
      <c r="T140" s="178"/>
      <c r="U140" s="182"/>
      <c r="V140" s="178"/>
      <c r="W140" s="178"/>
      <c r="X140" s="178"/>
      <c r="Y140" s="178"/>
      <c r="Z140" s="183"/>
    </row>
    <row r="141" spans="1:26" ht="38.25" x14ac:dyDescent="0.25">
      <c r="A141" s="179"/>
      <c r="B141" s="178"/>
      <c r="C141" s="181"/>
      <c r="D141" s="180"/>
      <c r="E141" s="180"/>
      <c r="F141" s="182"/>
      <c r="G141" s="183"/>
      <c r="H141" s="183"/>
      <c r="I141" s="100"/>
      <c r="J141" s="100"/>
      <c r="K141" s="30" t="s">
        <v>405</v>
      </c>
      <c r="L141" s="183"/>
      <c r="M141" s="178"/>
      <c r="N141" s="211"/>
      <c r="O141" s="211"/>
      <c r="P141" s="211"/>
      <c r="Q141" s="211"/>
      <c r="R141" s="183"/>
      <c r="S141" s="178"/>
      <c r="T141" s="178"/>
      <c r="U141" s="182"/>
      <c r="V141" s="178"/>
      <c r="W141" s="178"/>
      <c r="X141" s="178"/>
      <c r="Y141" s="178"/>
      <c r="Z141" s="183"/>
    </row>
    <row r="142" spans="1:26" x14ac:dyDescent="0.25">
      <c r="A142" s="179"/>
      <c r="B142" s="178"/>
      <c r="C142" s="181"/>
      <c r="D142" s="180"/>
      <c r="E142" s="180"/>
      <c r="F142" s="182"/>
      <c r="G142" s="183"/>
      <c r="H142" s="183"/>
      <c r="I142" s="100"/>
      <c r="J142" s="100"/>
      <c r="K142" s="30" t="s">
        <v>406</v>
      </c>
      <c r="L142" s="183"/>
      <c r="M142" s="178"/>
      <c r="N142" s="211"/>
      <c r="O142" s="211"/>
      <c r="P142" s="211"/>
      <c r="Q142" s="211"/>
      <c r="R142" s="183"/>
      <c r="S142" s="178"/>
      <c r="T142" s="178"/>
      <c r="U142" s="182"/>
      <c r="V142" s="178"/>
      <c r="W142" s="178"/>
      <c r="X142" s="178"/>
      <c r="Y142" s="178"/>
      <c r="Z142" s="183"/>
    </row>
    <row r="143" spans="1:26" x14ac:dyDescent="0.25">
      <c r="A143" s="179"/>
      <c r="B143" s="178"/>
      <c r="C143" s="181"/>
      <c r="D143" s="180"/>
      <c r="E143" s="180"/>
      <c r="F143" s="182"/>
      <c r="G143" s="183"/>
      <c r="H143" s="183"/>
      <c r="I143" s="100"/>
      <c r="J143" s="100"/>
      <c r="K143" s="30" t="s">
        <v>407</v>
      </c>
      <c r="L143" s="183"/>
      <c r="M143" s="178"/>
      <c r="N143" s="211"/>
      <c r="O143" s="211"/>
      <c r="P143" s="211"/>
      <c r="Q143" s="211"/>
      <c r="R143" s="183"/>
      <c r="S143" s="178"/>
      <c r="T143" s="178"/>
      <c r="U143" s="182"/>
      <c r="V143" s="178"/>
      <c r="W143" s="178"/>
      <c r="X143" s="178"/>
      <c r="Y143" s="178"/>
      <c r="Z143" s="183"/>
    </row>
    <row r="144" spans="1:26" ht="25.5" x14ac:dyDescent="0.25">
      <c r="A144" s="179"/>
      <c r="B144" s="178"/>
      <c r="C144" s="181"/>
      <c r="D144" s="180"/>
      <c r="E144" s="180"/>
      <c r="F144" s="182"/>
      <c r="G144" s="183"/>
      <c r="H144" s="183"/>
      <c r="I144" s="100"/>
      <c r="J144" s="100"/>
      <c r="K144" s="30" t="s">
        <v>243</v>
      </c>
      <c r="L144" s="183"/>
      <c r="M144" s="178"/>
      <c r="N144" s="211"/>
      <c r="O144" s="211"/>
      <c r="P144" s="211"/>
      <c r="Q144" s="211"/>
      <c r="R144" s="183"/>
      <c r="S144" s="178"/>
      <c r="T144" s="178"/>
      <c r="U144" s="182"/>
      <c r="V144" s="178"/>
      <c r="W144" s="178"/>
      <c r="X144" s="178"/>
      <c r="Y144" s="178"/>
      <c r="Z144" s="183"/>
    </row>
    <row r="145" spans="1:26" x14ac:dyDescent="0.25">
      <c r="A145" s="179"/>
      <c r="B145" s="178"/>
      <c r="C145" s="181"/>
      <c r="D145" s="180"/>
      <c r="E145" s="180"/>
      <c r="F145" s="182"/>
      <c r="G145" s="183"/>
      <c r="H145" s="183"/>
      <c r="I145" s="100"/>
      <c r="J145" s="100"/>
      <c r="K145" s="30" t="s">
        <v>408</v>
      </c>
      <c r="L145" s="183"/>
      <c r="M145" s="178"/>
      <c r="N145" s="211"/>
      <c r="O145" s="211"/>
      <c r="P145" s="211"/>
      <c r="Q145" s="211"/>
      <c r="R145" s="183"/>
      <c r="S145" s="178"/>
      <c r="T145" s="178"/>
      <c r="U145" s="182"/>
      <c r="V145" s="178"/>
      <c r="W145" s="178"/>
      <c r="X145" s="178"/>
      <c r="Y145" s="178"/>
      <c r="Z145" s="183"/>
    </row>
    <row r="146" spans="1:26" ht="25.5" x14ac:dyDescent="0.25">
      <c r="A146" s="179"/>
      <c r="B146" s="178"/>
      <c r="C146" s="181"/>
      <c r="D146" s="180"/>
      <c r="E146" s="180"/>
      <c r="F146" s="182"/>
      <c r="G146" s="183"/>
      <c r="H146" s="183"/>
      <c r="I146" s="100"/>
      <c r="J146" s="100"/>
      <c r="K146" s="30" t="s">
        <v>409</v>
      </c>
      <c r="L146" s="183"/>
      <c r="M146" s="178"/>
      <c r="N146" s="211"/>
      <c r="O146" s="211"/>
      <c r="P146" s="211"/>
      <c r="Q146" s="211"/>
      <c r="R146" s="183"/>
      <c r="S146" s="178"/>
      <c r="T146" s="178"/>
      <c r="U146" s="182"/>
      <c r="V146" s="178"/>
      <c r="W146" s="178"/>
      <c r="X146" s="178"/>
      <c r="Y146" s="178"/>
      <c r="Z146" s="183"/>
    </row>
    <row r="147" spans="1:26" x14ac:dyDescent="0.25">
      <c r="A147" s="179"/>
      <c r="B147" s="178"/>
      <c r="C147" s="181"/>
      <c r="D147" s="180"/>
      <c r="E147" s="180"/>
      <c r="F147" s="182"/>
      <c r="G147" s="183"/>
      <c r="H147" s="183"/>
      <c r="I147" s="100"/>
      <c r="J147" s="100"/>
      <c r="K147" s="30" t="s">
        <v>279</v>
      </c>
      <c r="L147" s="183"/>
      <c r="M147" s="178"/>
      <c r="N147" s="211"/>
      <c r="O147" s="211"/>
      <c r="P147" s="211"/>
      <c r="Q147" s="211"/>
      <c r="R147" s="183"/>
      <c r="S147" s="178"/>
      <c r="T147" s="178"/>
      <c r="U147" s="182"/>
      <c r="V147" s="178"/>
      <c r="W147" s="178"/>
      <c r="X147" s="178"/>
      <c r="Y147" s="178"/>
      <c r="Z147" s="183"/>
    </row>
    <row r="148" spans="1:26" ht="25.5" x14ac:dyDescent="0.25">
      <c r="A148" s="179"/>
      <c r="B148" s="178"/>
      <c r="C148" s="181"/>
      <c r="D148" s="180"/>
      <c r="E148" s="180"/>
      <c r="F148" s="182"/>
      <c r="G148" s="183"/>
      <c r="H148" s="183"/>
      <c r="I148" s="100"/>
      <c r="J148" s="100"/>
      <c r="K148" s="30" t="s">
        <v>410</v>
      </c>
      <c r="L148" s="183"/>
      <c r="M148" s="178"/>
      <c r="N148" s="211"/>
      <c r="O148" s="211"/>
      <c r="P148" s="211"/>
      <c r="Q148" s="211"/>
      <c r="R148" s="183"/>
      <c r="S148" s="178"/>
      <c r="T148" s="178"/>
      <c r="U148" s="182"/>
      <c r="V148" s="178"/>
      <c r="W148" s="178"/>
      <c r="X148" s="178"/>
      <c r="Y148" s="178"/>
      <c r="Z148" s="183"/>
    </row>
    <row r="149" spans="1:26" x14ac:dyDescent="0.25">
      <c r="A149" s="179" t="s">
        <v>131</v>
      </c>
      <c r="B149" s="178" t="s">
        <v>64</v>
      </c>
      <c r="C149" s="181" t="s">
        <v>217</v>
      </c>
      <c r="D149" s="180" t="s">
        <v>50</v>
      </c>
      <c r="E149" s="180" t="s">
        <v>85</v>
      </c>
      <c r="F149" s="182"/>
      <c r="G149" s="183" t="s">
        <v>411</v>
      </c>
      <c r="H149" s="178" t="s">
        <v>186</v>
      </c>
      <c r="I149" s="100"/>
      <c r="J149" s="100"/>
      <c r="K149" s="30"/>
      <c r="L149" s="183" t="s">
        <v>412</v>
      </c>
      <c r="M149" s="182" t="s">
        <v>413</v>
      </c>
      <c r="N149" s="211">
        <v>3334746.65</v>
      </c>
      <c r="O149" s="211">
        <v>588484.69999999995</v>
      </c>
      <c r="P149" s="211">
        <v>3334746.65</v>
      </c>
      <c r="Q149" s="211">
        <v>588484.69999999995</v>
      </c>
      <c r="R149" s="183" t="s">
        <v>414</v>
      </c>
      <c r="S149" s="178" t="s">
        <v>51</v>
      </c>
      <c r="T149" s="178" t="s">
        <v>50</v>
      </c>
      <c r="U149" s="178"/>
      <c r="V149" s="178" t="s">
        <v>51</v>
      </c>
      <c r="W149" s="178" t="s">
        <v>51</v>
      </c>
      <c r="X149" s="178" t="s">
        <v>51</v>
      </c>
      <c r="Y149" s="178" t="s">
        <v>48</v>
      </c>
      <c r="Z149" s="183" t="s">
        <v>415</v>
      </c>
    </row>
    <row r="150" spans="1:26" x14ac:dyDescent="0.25">
      <c r="A150" s="179"/>
      <c r="B150" s="178"/>
      <c r="C150" s="181"/>
      <c r="D150" s="180"/>
      <c r="E150" s="180"/>
      <c r="F150" s="182"/>
      <c r="G150" s="183"/>
      <c r="H150" s="178"/>
      <c r="I150" s="100"/>
      <c r="J150" s="100"/>
      <c r="K150" s="30" t="s">
        <v>416</v>
      </c>
      <c r="L150" s="183"/>
      <c r="M150" s="182"/>
      <c r="N150" s="211"/>
      <c r="O150" s="211"/>
      <c r="P150" s="211"/>
      <c r="Q150" s="211"/>
      <c r="R150" s="183"/>
      <c r="S150" s="178"/>
      <c r="T150" s="178"/>
      <c r="U150" s="178"/>
      <c r="V150" s="178"/>
      <c r="W150" s="178"/>
      <c r="X150" s="178"/>
      <c r="Y150" s="178"/>
      <c r="Z150" s="183"/>
    </row>
    <row r="151" spans="1:26" x14ac:dyDescent="0.25">
      <c r="A151" s="179"/>
      <c r="B151" s="178"/>
      <c r="C151" s="181"/>
      <c r="D151" s="180"/>
      <c r="E151" s="180"/>
      <c r="F151" s="182"/>
      <c r="G151" s="183"/>
      <c r="H151" s="178"/>
      <c r="I151" s="100"/>
      <c r="J151" s="100"/>
      <c r="K151" s="30" t="s">
        <v>417</v>
      </c>
      <c r="L151" s="183"/>
      <c r="M151" s="182"/>
      <c r="N151" s="211"/>
      <c r="O151" s="211"/>
      <c r="P151" s="211"/>
      <c r="Q151" s="211"/>
      <c r="R151" s="183"/>
      <c r="S151" s="178"/>
      <c r="T151" s="178"/>
      <c r="U151" s="178"/>
      <c r="V151" s="178"/>
      <c r="W151" s="178"/>
      <c r="X151" s="178"/>
      <c r="Y151" s="178"/>
      <c r="Z151" s="183"/>
    </row>
    <row r="152" spans="1:26" x14ac:dyDescent="0.25">
      <c r="A152" s="179"/>
      <c r="B152" s="178"/>
      <c r="C152" s="181"/>
      <c r="D152" s="180"/>
      <c r="E152" s="180"/>
      <c r="F152" s="182"/>
      <c r="G152" s="183"/>
      <c r="H152" s="178"/>
      <c r="I152" s="100"/>
      <c r="J152" s="100"/>
      <c r="K152" s="30" t="s">
        <v>418</v>
      </c>
      <c r="L152" s="183"/>
      <c r="M152" s="182"/>
      <c r="N152" s="211"/>
      <c r="O152" s="211"/>
      <c r="P152" s="211"/>
      <c r="Q152" s="211"/>
      <c r="R152" s="183"/>
      <c r="S152" s="178"/>
      <c r="T152" s="178"/>
      <c r="U152" s="178"/>
      <c r="V152" s="178"/>
      <c r="W152" s="178"/>
      <c r="X152" s="178"/>
      <c r="Y152" s="178"/>
      <c r="Z152" s="183"/>
    </row>
    <row r="153" spans="1:26" ht="25.5" x14ac:dyDescent="0.25">
      <c r="A153" s="179"/>
      <c r="B153" s="178"/>
      <c r="C153" s="181"/>
      <c r="D153" s="180"/>
      <c r="E153" s="180"/>
      <c r="F153" s="182"/>
      <c r="G153" s="183"/>
      <c r="H153" s="178"/>
      <c r="I153" s="100"/>
      <c r="J153" s="100"/>
      <c r="K153" s="30" t="s">
        <v>243</v>
      </c>
      <c r="L153" s="183"/>
      <c r="M153" s="182"/>
      <c r="N153" s="211"/>
      <c r="O153" s="211"/>
      <c r="P153" s="211"/>
      <c r="Q153" s="211"/>
      <c r="R153" s="183"/>
      <c r="S153" s="178"/>
      <c r="T153" s="178"/>
      <c r="U153" s="178"/>
      <c r="V153" s="178"/>
      <c r="W153" s="178"/>
      <c r="X153" s="178"/>
      <c r="Y153" s="178"/>
      <c r="Z153" s="183"/>
    </row>
    <row r="154" spans="1:26" ht="25.5" x14ac:dyDescent="0.25">
      <c r="A154" s="179"/>
      <c r="B154" s="178"/>
      <c r="C154" s="181"/>
      <c r="D154" s="180"/>
      <c r="E154" s="180"/>
      <c r="F154" s="182"/>
      <c r="G154" s="183"/>
      <c r="H154" s="178"/>
      <c r="I154" s="100"/>
      <c r="J154" s="100"/>
      <c r="K154" s="30" t="s">
        <v>419</v>
      </c>
      <c r="L154" s="183"/>
      <c r="M154" s="182"/>
      <c r="N154" s="211"/>
      <c r="O154" s="211"/>
      <c r="P154" s="211"/>
      <c r="Q154" s="211"/>
      <c r="R154" s="183"/>
      <c r="S154" s="178"/>
      <c r="T154" s="178"/>
      <c r="U154" s="178"/>
      <c r="V154" s="178"/>
      <c r="W154" s="178"/>
      <c r="X154" s="178"/>
      <c r="Y154" s="178"/>
      <c r="Z154" s="183"/>
    </row>
    <row r="155" spans="1:26" ht="25.5" x14ac:dyDescent="0.25">
      <c r="A155" s="179"/>
      <c r="B155" s="178"/>
      <c r="C155" s="181"/>
      <c r="D155" s="180"/>
      <c r="E155" s="180"/>
      <c r="F155" s="182"/>
      <c r="G155" s="183"/>
      <c r="H155" s="178"/>
      <c r="I155" s="100"/>
      <c r="J155" s="100"/>
      <c r="K155" s="30" t="s">
        <v>420</v>
      </c>
      <c r="L155" s="183"/>
      <c r="M155" s="182"/>
      <c r="N155" s="211"/>
      <c r="O155" s="211"/>
      <c r="P155" s="211"/>
      <c r="Q155" s="211"/>
      <c r="R155" s="183"/>
      <c r="S155" s="178"/>
      <c r="T155" s="178"/>
      <c r="U155" s="178"/>
      <c r="V155" s="178"/>
      <c r="W155" s="178"/>
      <c r="X155" s="178"/>
      <c r="Y155" s="178"/>
      <c r="Z155" s="183"/>
    </row>
    <row r="156" spans="1:26" ht="25.5" x14ac:dyDescent="0.25">
      <c r="A156" s="179"/>
      <c r="B156" s="178"/>
      <c r="C156" s="181"/>
      <c r="D156" s="180"/>
      <c r="E156" s="180"/>
      <c r="F156" s="182"/>
      <c r="G156" s="183"/>
      <c r="H156" s="178"/>
      <c r="I156" s="100"/>
      <c r="J156" s="100"/>
      <c r="K156" s="30" t="s">
        <v>421</v>
      </c>
      <c r="L156" s="183"/>
      <c r="M156" s="182"/>
      <c r="N156" s="211"/>
      <c r="O156" s="211"/>
      <c r="P156" s="211"/>
      <c r="Q156" s="211"/>
      <c r="R156" s="183"/>
      <c r="S156" s="178"/>
      <c r="T156" s="178"/>
      <c r="U156" s="178"/>
      <c r="V156" s="178"/>
      <c r="W156" s="178"/>
      <c r="X156" s="178"/>
      <c r="Y156" s="178"/>
      <c r="Z156" s="183"/>
    </row>
    <row r="157" spans="1:26" ht="25.5" x14ac:dyDescent="0.25">
      <c r="A157" s="179"/>
      <c r="B157" s="178"/>
      <c r="C157" s="181"/>
      <c r="D157" s="180"/>
      <c r="E157" s="180"/>
      <c r="F157" s="182"/>
      <c r="G157" s="183"/>
      <c r="H157" s="178"/>
      <c r="I157" s="100"/>
      <c r="J157" s="100"/>
      <c r="K157" s="30" t="s">
        <v>185</v>
      </c>
      <c r="L157" s="183"/>
      <c r="M157" s="182"/>
      <c r="N157" s="211"/>
      <c r="O157" s="211"/>
      <c r="P157" s="211"/>
      <c r="Q157" s="211"/>
      <c r="R157" s="183"/>
      <c r="S157" s="178"/>
      <c r="T157" s="178"/>
      <c r="U157" s="178"/>
      <c r="V157" s="178"/>
      <c r="W157" s="178"/>
      <c r="X157" s="178"/>
      <c r="Y157" s="178"/>
      <c r="Z157" s="183"/>
    </row>
    <row r="158" spans="1:26" ht="25.5" x14ac:dyDescent="0.25">
      <c r="A158" s="179"/>
      <c r="B158" s="178"/>
      <c r="C158" s="181"/>
      <c r="D158" s="180"/>
      <c r="E158" s="180"/>
      <c r="F158" s="182"/>
      <c r="G158" s="183"/>
      <c r="H158" s="178"/>
      <c r="I158" s="100"/>
      <c r="J158" s="100"/>
      <c r="K158" s="30" t="s">
        <v>422</v>
      </c>
      <c r="L158" s="183"/>
      <c r="M158" s="182"/>
      <c r="N158" s="211"/>
      <c r="O158" s="211"/>
      <c r="P158" s="211"/>
      <c r="Q158" s="211"/>
      <c r="R158" s="183"/>
      <c r="S158" s="178"/>
      <c r="T158" s="178"/>
      <c r="U158" s="178"/>
      <c r="V158" s="178"/>
      <c r="W158" s="178"/>
      <c r="X158" s="178"/>
      <c r="Y158" s="178"/>
      <c r="Z158" s="183"/>
    </row>
    <row r="159" spans="1:26" x14ac:dyDescent="0.25">
      <c r="A159" s="179" t="s">
        <v>131</v>
      </c>
      <c r="B159" s="178" t="s">
        <v>64</v>
      </c>
      <c r="C159" s="181" t="s">
        <v>217</v>
      </c>
      <c r="D159" s="180" t="s">
        <v>50</v>
      </c>
      <c r="E159" s="180" t="s">
        <v>85</v>
      </c>
      <c r="F159" s="182"/>
      <c r="G159" s="183" t="s">
        <v>423</v>
      </c>
      <c r="H159" s="178" t="s">
        <v>189</v>
      </c>
      <c r="I159" s="100"/>
      <c r="J159" s="100"/>
      <c r="K159" s="30"/>
      <c r="L159" s="183" t="s">
        <v>424</v>
      </c>
      <c r="M159" s="182" t="s">
        <v>425</v>
      </c>
      <c r="N159" s="211">
        <v>1755894.37</v>
      </c>
      <c r="O159" s="211">
        <v>309957.64</v>
      </c>
      <c r="P159" s="211">
        <v>1755894.37</v>
      </c>
      <c r="Q159" s="211">
        <v>309957.64</v>
      </c>
      <c r="R159" s="183" t="s">
        <v>426</v>
      </c>
      <c r="S159" s="178" t="s">
        <v>50</v>
      </c>
      <c r="T159" s="178" t="s">
        <v>50</v>
      </c>
      <c r="U159" s="178"/>
      <c r="V159" s="178" t="s">
        <v>51</v>
      </c>
      <c r="W159" s="178" t="s">
        <v>51</v>
      </c>
      <c r="X159" s="178" t="s">
        <v>51</v>
      </c>
      <c r="Y159" s="178" t="s">
        <v>49</v>
      </c>
      <c r="Z159" s="183" t="s">
        <v>427</v>
      </c>
    </row>
    <row r="160" spans="1:26" ht="38.25" x14ac:dyDescent="0.25">
      <c r="A160" s="179"/>
      <c r="B160" s="178"/>
      <c r="C160" s="181"/>
      <c r="D160" s="180"/>
      <c r="E160" s="180"/>
      <c r="F160" s="182"/>
      <c r="G160" s="183"/>
      <c r="H160" s="178"/>
      <c r="I160" s="100"/>
      <c r="J160" s="100"/>
      <c r="K160" s="30" t="s">
        <v>428</v>
      </c>
      <c r="L160" s="183"/>
      <c r="M160" s="182"/>
      <c r="N160" s="211"/>
      <c r="O160" s="211"/>
      <c r="P160" s="211"/>
      <c r="Q160" s="211"/>
      <c r="R160" s="183"/>
      <c r="S160" s="178"/>
      <c r="T160" s="178"/>
      <c r="U160" s="178"/>
      <c r="V160" s="178"/>
      <c r="W160" s="178"/>
      <c r="X160" s="178"/>
      <c r="Y160" s="178"/>
      <c r="Z160" s="183"/>
    </row>
    <row r="161" spans="1:26" ht="38.25" x14ac:dyDescent="0.25">
      <c r="A161" s="179"/>
      <c r="B161" s="178"/>
      <c r="C161" s="181"/>
      <c r="D161" s="180"/>
      <c r="E161" s="180"/>
      <c r="F161" s="182"/>
      <c r="G161" s="183"/>
      <c r="H161" s="178"/>
      <c r="I161" s="100"/>
      <c r="J161" s="100"/>
      <c r="K161" s="30" t="s">
        <v>429</v>
      </c>
      <c r="L161" s="183"/>
      <c r="M161" s="182"/>
      <c r="N161" s="211"/>
      <c r="O161" s="211"/>
      <c r="P161" s="211"/>
      <c r="Q161" s="211"/>
      <c r="R161" s="183"/>
      <c r="S161" s="178"/>
      <c r="T161" s="178"/>
      <c r="U161" s="178"/>
      <c r="V161" s="178"/>
      <c r="W161" s="178"/>
      <c r="X161" s="178"/>
      <c r="Y161" s="178"/>
      <c r="Z161" s="183"/>
    </row>
    <row r="162" spans="1:26" x14ac:dyDescent="0.25">
      <c r="A162" s="179"/>
      <c r="B162" s="178"/>
      <c r="C162" s="181"/>
      <c r="D162" s="180"/>
      <c r="E162" s="180"/>
      <c r="F162" s="182"/>
      <c r="G162" s="183"/>
      <c r="H162" s="178"/>
      <c r="I162" s="100"/>
      <c r="J162" s="100"/>
      <c r="K162" s="30" t="s">
        <v>430</v>
      </c>
      <c r="L162" s="183"/>
      <c r="M162" s="182"/>
      <c r="N162" s="211"/>
      <c r="O162" s="211"/>
      <c r="P162" s="211"/>
      <c r="Q162" s="211"/>
      <c r="R162" s="183"/>
      <c r="S162" s="178"/>
      <c r="T162" s="178"/>
      <c r="U162" s="178"/>
      <c r="V162" s="178"/>
      <c r="W162" s="178"/>
      <c r="X162" s="178"/>
      <c r="Y162" s="178"/>
      <c r="Z162" s="183"/>
    </row>
    <row r="163" spans="1:26" ht="25.5" x14ac:dyDescent="0.25">
      <c r="A163" s="179"/>
      <c r="B163" s="178"/>
      <c r="C163" s="181"/>
      <c r="D163" s="180"/>
      <c r="E163" s="180"/>
      <c r="F163" s="182"/>
      <c r="G163" s="183"/>
      <c r="H163" s="178"/>
      <c r="I163" s="100"/>
      <c r="J163" s="100"/>
      <c r="K163" s="30" t="s">
        <v>431</v>
      </c>
      <c r="L163" s="183"/>
      <c r="M163" s="182"/>
      <c r="N163" s="211"/>
      <c r="O163" s="211"/>
      <c r="P163" s="211"/>
      <c r="Q163" s="211"/>
      <c r="R163" s="183"/>
      <c r="S163" s="178"/>
      <c r="T163" s="178"/>
      <c r="U163" s="178"/>
      <c r="V163" s="178"/>
      <c r="W163" s="178"/>
      <c r="X163" s="178"/>
      <c r="Y163" s="178"/>
      <c r="Z163" s="183"/>
    </row>
    <row r="164" spans="1:26" ht="25.5" x14ac:dyDescent="0.25">
      <c r="A164" s="179"/>
      <c r="B164" s="178"/>
      <c r="C164" s="181"/>
      <c r="D164" s="180"/>
      <c r="E164" s="180"/>
      <c r="F164" s="182"/>
      <c r="G164" s="183"/>
      <c r="H164" s="178"/>
      <c r="I164" s="100"/>
      <c r="J164" s="100"/>
      <c r="K164" s="30" t="s">
        <v>243</v>
      </c>
      <c r="L164" s="183"/>
      <c r="M164" s="182"/>
      <c r="N164" s="211"/>
      <c r="O164" s="211"/>
      <c r="P164" s="211"/>
      <c r="Q164" s="211"/>
      <c r="R164" s="183"/>
      <c r="S164" s="178"/>
      <c r="T164" s="178"/>
      <c r="U164" s="178"/>
      <c r="V164" s="178"/>
      <c r="W164" s="178"/>
      <c r="X164" s="178"/>
      <c r="Y164" s="178"/>
      <c r="Z164" s="183"/>
    </row>
    <row r="165" spans="1:26" ht="25.5" x14ac:dyDescent="0.25">
      <c r="A165" s="179"/>
      <c r="B165" s="178"/>
      <c r="C165" s="181"/>
      <c r="D165" s="180"/>
      <c r="E165" s="180"/>
      <c r="F165" s="182"/>
      <c r="G165" s="183"/>
      <c r="H165" s="178"/>
      <c r="I165" s="100"/>
      <c r="J165" s="100"/>
      <c r="K165" s="30" t="s">
        <v>432</v>
      </c>
      <c r="L165" s="183"/>
      <c r="M165" s="182"/>
      <c r="N165" s="211"/>
      <c r="O165" s="211"/>
      <c r="P165" s="211"/>
      <c r="Q165" s="211"/>
      <c r="R165" s="183"/>
      <c r="S165" s="178"/>
      <c r="T165" s="178"/>
      <c r="U165" s="178"/>
      <c r="V165" s="178"/>
      <c r="W165" s="178"/>
      <c r="X165" s="178"/>
      <c r="Y165" s="178"/>
      <c r="Z165" s="183"/>
    </row>
    <row r="166" spans="1:26" ht="25.5" x14ac:dyDescent="0.25">
      <c r="A166" s="179"/>
      <c r="B166" s="178"/>
      <c r="C166" s="181"/>
      <c r="D166" s="180"/>
      <c r="E166" s="180"/>
      <c r="F166" s="182"/>
      <c r="G166" s="183"/>
      <c r="H166" s="178"/>
      <c r="I166" s="100"/>
      <c r="J166" s="100"/>
      <c r="K166" s="30" t="s">
        <v>433</v>
      </c>
      <c r="L166" s="183"/>
      <c r="M166" s="182"/>
      <c r="N166" s="211"/>
      <c r="O166" s="211"/>
      <c r="P166" s="211"/>
      <c r="Q166" s="211"/>
      <c r="R166" s="183"/>
      <c r="S166" s="178"/>
      <c r="T166" s="178"/>
      <c r="U166" s="178"/>
      <c r="V166" s="178"/>
      <c r="W166" s="178"/>
      <c r="X166" s="178"/>
      <c r="Y166" s="178"/>
      <c r="Z166" s="183"/>
    </row>
    <row r="167" spans="1:26" x14ac:dyDescent="0.25">
      <c r="A167" s="179"/>
      <c r="B167" s="178"/>
      <c r="C167" s="181"/>
      <c r="D167" s="180"/>
      <c r="E167" s="180"/>
      <c r="F167" s="182"/>
      <c r="G167" s="183"/>
      <c r="H167" s="178"/>
      <c r="I167" s="100"/>
      <c r="J167" s="100"/>
      <c r="K167" s="30" t="s">
        <v>434</v>
      </c>
      <c r="L167" s="183"/>
      <c r="M167" s="182"/>
      <c r="N167" s="211"/>
      <c r="O167" s="211"/>
      <c r="P167" s="211"/>
      <c r="Q167" s="211"/>
      <c r="R167" s="183"/>
      <c r="S167" s="178"/>
      <c r="T167" s="178"/>
      <c r="U167" s="178"/>
      <c r="V167" s="178"/>
      <c r="W167" s="178"/>
      <c r="X167" s="178"/>
      <c r="Y167" s="178"/>
      <c r="Z167" s="183"/>
    </row>
    <row r="168" spans="1:26" ht="51" x14ac:dyDescent="0.25">
      <c r="A168" s="179" t="s">
        <v>435</v>
      </c>
      <c r="B168" s="187" t="s">
        <v>64</v>
      </c>
      <c r="C168" s="181" t="s">
        <v>436</v>
      </c>
      <c r="D168" s="180"/>
      <c r="E168" s="180"/>
      <c r="F168" s="182"/>
      <c r="G168" s="188" t="s">
        <v>437</v>
      </c>
      <c r="H168" s="178" t="s">
        <v>145</v>
      </c>
      <c r="I168" s="100" t="s">
        <v>438</v>
      </c>
      <c r="J168" s="182" t="s">
        <v>439</v>
      </c>
      <c r="K168" s="190"/>
      <c r="L168" s="182"/>
      <c r="M168" s="182" t="s">
        <v>440</v>
      </c>
      <c r="N168" s="211">
        <v>5281354.32</v>
      </c>
      <c r="O168" s="211">
        <v>932003.72</v>
      </c>
      <c r="P168" s="214">
        <v>163530.81100998339</v>
      </c>
      <c r="Q168" s="211">
        <v>14429.188990016624</v>
      </c>
      <c r="R168" s="183" t="s">
        <v>441</v>
      </c>
      <c r="S168" s="178" t="s">
        <v>129</v>
      </c>
      <c r="T168" s="178" t="s">
        <v>129</v>
      </c>
      <c r="U168" s="178"/>
      <c r="V168" s="178" t="s">
        <v>129</v>
      </c>
      <c r="W168" s="178" t="s">
        <v>84</v>
      </c>
      <c r="X168" s="178"/>
      <c r="Y168" s="178" t="s">
        <v>48</v>
      </c>
      <c r="Z168" s="183" t="s">
        <v>442</v>
      </c>
    </row>
    <row r="169" spans="1:26" ht="38.25" x14ac:dyDescent="0.25">
      <c r="A169" s="179"/>
      <c r="B169" s="187"/>
      <c r="C169" s="181"/>
      <c r="D169" s="180"/>
      <c r="E169" s="180"/>
      <c r="F169" s="182"/>
      <c r="G169" s="188"/>
      <c r="H169" s="178"/>
      <c r="I169" s="100" t="s">
        <v>443</v>
      </c>
      <c r="J169" s="182"/>
      <c r="K169" s="190"/>
      <c r="L169" s="182"/>
      <c r="M169" s="182"/>
      <c r="N169" s="211"/>
      <c r="O169" s="211"/>
      <c r="P169" s="214"/>
      <c r="Q169" s="211"/>
      <c r="R169" s="183"/>
      <c r="S169" s="178"/>
      <c r="T169" s="178"/>
      <c r="U169" s="178"/>
      <c r="V169" s="178"/>
      <c r="W169" s="178"/>
      <c r="X169" s="178"/>
      <c r="Y169" s="178"/>
      <c r="Z169" s="183"/>
    </row>
    <row r="170" spans="1:26" ht="51" x14ac:dyDescent="0.25">
      <c r="A170" s="179"/>
      <c r="B170" s="187"/>
      <c r="C170" s="181"/>
      <c r="D170" s="180"/>
      <c r="E170" s="180"/>
      <c r="F170" s="182"/>
      <c r="G170" s="188"/>
      <c r="H170" s="178"/>
      <c r="I170" s="100" t="s">
        <v>444</v>
      </c>
      <c r="J170" s="182"/>
      <c r="K170" s="190"/>
      <c r="L170" s="182"/>
      <c r="M170" s="182"/>
      <c r="N170" s="211"/>
      <c r="O170" s="211"/>
      <c r="P170" s="214"/>
      <c r="Q170" s="211"/>
      <c r="R170" s="183"/>
      <c r="S170" s="178"/>
      <c r="T170" s="178"/>
      <c r="U170" s="178"/>
      <c r="V170" s="178"/>
      <c r="W170" s="178"/>
      <c r="X170" s="178"/>
      <c r="Y170" s="178"/>
      <c r="Z170" s="183"/>
    </row>
    <row r="171" spans="1:26" ht="51" x14ac:dyDescent="0.25">
      <c r="A171" s="179"/>
      <c r="B171" s="187"/>
      <c r="C171" s="181"/>
      <c r="D171" s="180"/>
      <c r="E171" s="180"/>
      <c r="F171" s="182"/>
      <c r="G171" s="188"/>
      <c r="H171" s="178"/>
      <c r="I171" s="100" t="s">
        <v>445</v>
      </c>
      <c r="J171" s="182"/>
      <c r="K171" s="190"/>
      <c r="L171" s="182"/>
      <c r="M171" s="182"/>
      <c r="N171" s="211"/>
      <c r="O171" s="211"/>
      <c r="P171" s="214"/>
      <c r="Q171" s="211"/>
      <c r="R171" s="183"/>
      <c r="S171" s="178"/>
      <c r="T171" s="178"/>
      <c r="U171" s="178"/>
      <c r="V171" s="178"/>
      <c r="W171" s="178"/>
      <c r="X171" s="178"/>
      <c r="Y171" s="178"/>
      <c r="Z171" s="183"/>
    </row>
    <row r="172" spans="1:26" ht="38.25" x14ac:dyDescent="0.25">
      <c r="A172" s="179"/>
      <c r="B172" s="187"/>
      <c r="C172" s="181"/>
      <c r="D172" s="180"/>
      <c r="E172" s="180"/>
      <c r="F172" s="182"/>
      <c r="G172" s="188"/>
      <c r="H172" s="178"/>
      <c r="I172" s="100" t="s">
        <v>446</v>
      </c>
      <c r="J172" s="182"/>
      <c r="K172" s="190"/>
      <c r="L172" s="182"/>
      <c r="M172" s="182"/>
      <c r="N172" s="211"/>
      <c r="O172" s="211"/>
      <c r="P172" s="214"/>
      <c r="Q172" s="211"/>
      <c r="R172" s="183"/>
      <c r="S172" s="178"/>
      <c r="T172" s="178"/>
      <c r="U172" s="178"/>
      <c r="V172" s="178"/>
      <c r="W172" s="178"/>
      <c r="X172" s="178"/>
      <c r="Y172" s="178"/>
      <c r="Z172" s="183"/>
    </row>
    <row r="173" spans="1:26" ht="38.25" x14ac:dyDescent="0.25">
      <c r="A173" s="179"/>
      <c r="B173" s="187"/>
      <c r="C173" s="181"/>
      <c r="D173" s="180"/>
      <c r="E173" s="180"/>
      <c r="F173" s="182"/>
      <c r="G173" s="188"/>
      <c r="H173" s="178"/>
      <c r="I173" s="100" t="s">
        <v>447</v>
      </c>
      <c r="J173" s="182"/>
      <c r="K173" s="190"/>
      <c r="L173" s="182"/>
      <c r="M173" s="182"/>
      <c r="N173" s="211"/>
      <c r="O173" s="211"/>
      <c r="P173" s="214"/>
      <c r="Q173" s="211"/>
      <c r="R173" s="183"/>
      <c r="S173" s="178"/>
      <c r="T173" s="178"/>
      <c r="U173" s="178"/>
      <c r="V173" s="178"/>
      <c r="W173" s="178"/>
      <c r="X173" s="178"/>
      <c r="Y173" s="178"/>
      <c r="Z173" s="183"/>
    </row>
    <row r="174" spans="1:26" ht="38.25" x14ac:dyDescent="0.25">
      <c r="A174" s="179"/>
      <c r="B174" s="187"/>
      <c r="C174" s="181"/>
      <c r="D174" s="180"/>
      <c r="E174" s="180"/>
      <c r="F174" s="182"/>
      <c r="G174" s="188"/>
      <c r="H174" s="178"/>
      <c r="I174" s="100" t="s">
        <v>448</v>
      </c>
      <c r="J174" s="182"/>
      <c r="K174" s="190"/>
      <c r="L174" s="182"/>
      <c r="M174" s="182"/>
      <c r="N174" s="211"/>
      <c r="O174" s="211"/>
      <c r="P174" s="214"/>
      <c r="Q174" s="211"/>
      <c r="R174" s="183"/>
      <c r="S174" s="178"/>
      <c r="T174" s="178"/>
      <c r="U174" s="178"/>
      <c r="V174" s="178"/>
      <c r="W174" s="178"/>
      <c r="X174" s="178"/>
      <c r="Y174" s="178"/>
      <c r="Z174" s="183"/>
    </row>
    <row r="175" spans="1:26" ht="38.25" x14ac:dyDescent="0.25">
      <c r="A175" s="179"/>
      <c r="B175" s="187"/>
      <c r="C175" s="181"/>
      <c r="D175" s="180"/>
      <c r="E175" s="180"/>
      <c r="F175" s="182"/>
      <c r="G175" s="188"/>
      <c r="H175" s="178"/>
      <c r="I175" s="100" t="s">
        <v>449</v>
      </c>
      <c r="J175" s="182"/>
      <c r="K175" s="190"/>
      <c r="L175" s="182"/>
      <c r="M175" s="182"/>
      <c r="N175" s="211"/>
      <c r="O175" s="211"/>
      <c r="P175" s="214"/>
      <c r="Q175" s="211"/>
      <c r="R175" s="183"/>
      <c r="S175" s="178"/>
      <c r="T175" s="178"/>
      <c r="U175" s="178"/>
      <c r="V175" s="178"/>
      <c r="W175" s="178"/>
      <c r="X175" s="178"/>
      <c r="Y175" s="178"/>
      <c r="Z175" s="183"/>
    </row>
    <row r="176" spans="1:26" ht="51" x14ac:dyDescent="0.25">
      <c r="A176" s="179"/>
      <c r="B176" s="187"/>
      <c r="C176" s="181"/>
      <c r="D176" s="180"/>
      <c r="E176" s="180"/>
      <c r="F176" s="182"/>
      <c r="G176" s="188"/>
      <c r="H176" s="178"/>
      <c r="I176" s="100" t="s">
        <v>450</v>
      </c>
      <c r="J176" s="182"/>
      <c r="K176" s="190"/>
      <c r="L176" s="182"/>
      <c r="M176" s="182"/>
      <c r="N176" s="211"/>
      <c r="O176" s="211"/>
      <c r="P176" s="214"/>
      <c r="Q176" s="211"/>
      <c r="R176" s="183"/>
      <c r="S176" s="178"/>
      <c r="T176" s="178"/>
      <c r="U176" s="178"/>
      <c r="V176" s="178"/>
      <c r="W176" s="178"/>
      <c r="X176" s="178"/>
      <c r="Y176" s="178"/>
      <c r="Z176" s="183"/>
    </row>
    <row r="177" spans="1:26" ht="51" x14ac:dyDescent="0.25">
      <c r="A177" s="179"/>
      <c r="B177" s="187"/>
      <c r="C177" s="181"/>
      <c r="D177" s="180"/>
      <c r="E177" s="180"/>
      <c r="F177" s="182"/>
      <c r="G177" s="188"/>
      <c r="H177" s="178"/>
      <c r="I177" s="100" t="s">
        <v>451</v>
      </c>
      <c r="J177" s="182"/>
      <c r="K177" s="190"/>
      <c r="L177" s="182"/>
      <c r="M177" s="182"/>
      <c r="N177" s="211"/>
      <c r="O177" s="211"/>
      <c r="P177" s="214"/>
      <c r="Q177" s="211"/>
      <c r="R177" s="183"/>
      <c r="S177" s="178"/>
      <c r="T177" s="178"/>
      <c r="U177" s="178"/>
      <c r="V177" s="178"/>
      <c r="W177" s="178"/>
      <c r="X177" s="178"/>
      <c r="Y177" s="178"/>
      <c r="Z177" s="183"/>
    </row>
    <row r="178" spans="1:26" ht="25.5" x14ac:dyDescent="0.25">
      <c r="A178" s="179"/>
      <c r="B178" s="187"/>
      <c r="C178" s="181"/>
      <c r="D178" s="180"/>
      <c r="E178" s="180"/>
      <c r="F178" s="182"/>
      <c r="G178" s="188"/>
      <c r="H178" s="178"/>
      <c r="I178" s="100" t="s">
        <v>452</v>
      </c>
      <c r="J178" s="182"/>
      <c r="K178" s="190"/>
      <c r="L178" s="182"/>
      <c r="M178" s="182"/>
      <c r="N178" s="211"/>
      <c r="O178" s="211"/>
      <c r="P178" s="214"/>
      <c r="Q178" s="211"/>
      <c r="R178" s="183"/>
      <c r="S178" s="178"/>
      <c r="T178" s="178"/>
      <c r="U178" s="178"/>
      <c r="V178" s="178"/>
      <c r="W178" s="178"/>
      <c r="X178" s="178"/>
      <c r="Y178" s="178"/>
      <c r="Z178" s="183"/>
    </row>
    <row r="179" spans="1:26" ht="38.25" x14ac:dyDescent="0.25">
      <c r="A179" s="179"/>
      <c r="B179" s="187"/>
      <c r="C179" s="181"/>
      <c r="D179" s="180"/>
      <c r="E179" s="180"/>
      <c r="F179" s="182"/>
      <c r="G179" s="188"/>
      <c r="H179" s="178"/>
      <c r="I179" s="100" t="s">
        <v>453</v>
      </c>
      <c r="J179" s="182"/>
      <c r="K179" s="190"/>
      <c r="L179" s="182"/>
      <c r="M179" s="182"/>
      <c r="N179" s="211"/>
      <c r="O179" s="211"/>
      <c r="P179" s="214"/>
      <c r="Q179" s="211"/>
      <c r="R179" s="183"/>
      <c r="S179" s="178"/>
      <c r="T179" s="178"/>
      <c r="U179" s="178"/>
      <c r="V179" s="178"/>
      <c r="W179" s="178"/>
      <c r="X179" s="178"/>
      <c r="Y179" s="178"/>
      <c r="Z179" s="183"/>
    </row>
    <row r="180" spans="1:26" ht="38.25" x14ac:dyDescent="0.25">
      <c r="A180" s="179" t="s">
        <v>435</v>
      </c>
      <c r="B180" s="187" t="s">
        <v>64</v>
      </c>
      <c r="C180" s="181" t="s">
        <v>436</v>
      </c>
      <c r="D180" s="189"/>
      <c r="E180" s="180"/>
      <c r="F180" s="182"/>
      <c r="G180" s="188" t="s">
        <v>454</v>
      </c>
      <c r="H180" s="178" t="s">
        <v>197</v>
      </c>
      <c r="I180" s="100" t="s">
        <v>455</v>
      </c>
      <c r="J180" s="182" t="s">
        <v>456</v>
      </c>
      <c r="K180" s="190"/>
      <c r="L180" s="182"/>
      <c r="M180" s="182" t="s">
        <v>457</v>
      </c>
      <c r="N180" s="211">
        <v>1394497.4</v>
      </c>
      <c r="O180" s="211">
        <v>246087.78</v>
      </c>
      <c r="P180" s="214">
        <v>47113.936067987408</v>
      </c>
      <c r="Q180" s="211">
        <v>3786.0639320125906</v>
      </c>
      <c r="R180" s="186" t="s">
        <v>458</v>
      </c>
      <c r="S180" s="184" t="s">
        <v>129</v>
      </c>
      <c r="T180" s="184" t="s">
        <v>129</v>
      </c>
      <c r="U180" s="184"/>
      <c r="V180" s="184" t="s">
        <v>129</v>
      </c>
      <c r="W180" s="184" t="s">
        <v>84</v>
      </c>
      <c r="X180" s="184"/>
      <c r="Y180" s="178" t="s">
        <v>48</v>
      </c>
      <c r="Z180" s="185" t="s">
        <v>459</v>
      </c>
    </row>
    <row r="181" spans="1:26" ht="76.5" x14ac:dyDescent="0.25">
      <c r="A181" s="179"/>
      <c r="B181" s="187"/>
      <c r="C181" s="181"/>
      <c r="D181" s="189"/>
      <c r="E181" s="180"/>
      <c r="F181" s="182"/>
      <c r="G181" s="188"/>
      <c r="H181" s="178"/>
      <c r="I181" s="100" t="s">
        <v>460</v>
      </c>
      <c r="J181" s="182"/>
      <c r="K181" s="190"/>
      <c r="L181" s="182"/>
      <c r="M181" s="182"/>
      <c r="N181" s="211"/>
      <c r="O181" s="211"/>
      <c r="P181" s="214"/>
      <c r="Q181" s="211"/>
      <c r="R181" s="186"/>
      <c r="S181" s="184"/>
      <c r="T181" s="184"/>
      <c r="U181" s="184"/>
      <c r="V181" s="184"/>
      <c r="W181" s="184"/>
      <c r="X181" s="184"/>
      <c r="Y181" s="178"/>
      <c r="Z181" s="185"/>
    </row>
    <row r="182" spans="1:26" x14ac:dyDescent="0.25">
      <c r="A182" s="179" t="s">
        <v>435</v>
      </c>
      <c r="B182" s="187" t="s">
        <v>64</v>
      </c>
      <c r="C182" s="181" t="s">
        <v>436</v>
      </c>
      <c r="D182" s="189"/>
      <c r="E182" s="189"/>
      <c r="F182" s="187"/>
      <c r="G182" s="188" t="s">
        <v>461</v>
      </c>
      <c r="H182" s="187" t="s">
        <v>175</v>
      </c>
      <c r="I182" s="33" t="s">
        <v>462</v>
      </c>
      <c r="J182" s="182" t="s">
        <v>463</v>
      </c>
      <c r="K182" s="187"/>
      <c r="L182" s="187"/>
      <c r="M182" s="182" t="s">
        <v>464</v>
      </c>
      <c r="N182" s="211">
        <v>3123563.14</v>
      </c>
      <c r="O182" s="211">
        <v>550827.01</v>
      </c>
      <c r="P182" s="214">
        <v>21755.554732841883</v>
      </c>
      <c r="Q182" s="211">
        <v>1844.4452671581143</v>
      </c>
      <c r="R182" s="186" t="s">
        <v>458</v>
      </c>
      <c r="S182" s="184" t="s">
        <v>129</v>
      </c>
      <c r="T182" s="184" t="s">
        <v>129</v>
      </c>
      <c r="U182" s="184"/>
      <c r="V182" s="184" t="s">
        <v>129</v>
      </c>
      <c r="W182" s="184" t="s">
        <v>84</v>
      </c>
      <c r="X182" s="184"/>
      <c r="Y182" s="178" t="s">
        <v>48</v>
      </c>
      <c r="Z182" s="185" t="s">
        <v>465</v>
      </c>
    </row>
    <row r="183" spans="1:26" x14ac:dyDescent="0.25">
      <c r="A183" s="179"/>
      <c r="B183" s="187"/>
      <c r="C183" s="181"/>
      <c r="D183" s="189"/>
      <c r="E183" s="189"/>
      <c r="F183" s="187"/>
      <c r="G183" s="188"/>
      <c r="H183" s="187"/>
      <c r="I183" s="33" t="s">
        <v>466</v>
      </c>
      <c r="J183" s="182"/>
      <c r="K183" s="187"/>
      <c r="L183" s="187"/>
      <c r="M183" s="182"/>
      <c r="N183" s="211"/>
      <c r="O183" s="211"/>
      <c r="P183" s="214"/>
      <c r="Q183" s="211"/>
      <c r="R183" s="186"/>
      <c r="S183" s="184"/>
      <c r="T183" s="184"/>
      <c r="U183" s="184"/>
      <c r="V183" s="184"/>
      <c r="W183" s="184"/>
      <c r="X183" s="184"/>
      <c r="Y183" s="178"/>
      <c r="Z183" s="185"/>
    </row>
    <row r="184" spans="1:26" ht="102.75" x14ac:dyDescent="0.25">
      <c r="A184" s="98" t="s">
        <v>435</v>
      </c>
      <c r="B184" s="106" t="s">
        <v>467</v>
      </c>
      <c r="C184" s="145" t="s">
        <v>436</v>
      </c>
      <c r="D184" s="54"/>
      <c r="E184" s="54"/>
      <c r="F184" s="53"/>
      <c r="G184" s="31" t="s">
        <v>468</v>
      </c>
      <c r="H184" s="106" t="s">
        <v>469</v>
      </c>
      <c r="I184" s="33" t="s">
        <v>462</v>
      </c>
      <c r="J184" s="31" t="s">
        <v>470</v>
      </c>
      <c r="K184" s="53"/>
      <c r="L184" s="53"/>
      <c r="M184" s="146" t="s">
        <v>471</v>
      </c>
      <c r="N184" s="78">
        <v>664730.5</v>
      </c>
      <c r="O184" s="78">
        <v>117756</v>
      </c>
      <c r="P184" s="213">
        <v>13000</v>
      </c>
      <c r="Q184" s="215">
        <v>0</v>
      </c>
      <c r="R184" s="105" t="s">
        <v>458</v>
      </c>
      <c r="S184" s="103" t="s">
        <v>129</v>
      </c>
      <c r="T184" s="103" t="s">
        <v>129</v>
      </c>
      <c r="U184" s="103"/>
      <c r="V184" s="103" t="s">
        <v>129</v>
      </c>
      <c r="W184" s="103" t="s">
        <v>84</v>
      </c>
      <c r="X184" s="33"/>
      <c r="Y184" s="97" t="s">
        <v>48</v>
      </c>
      <c r="Z184" s="104" t="s">
        <v>472</v>
      </c>
    </row>
    <row r="185" spans="1:26" ht="51.75" x14ac:dyDescent="0.25">
      <c r="A185" s="179" t="s">
        <v>435</v>
      </c>
      <c r="B185" s="187" t="s">
        <v>467</v>
      </c>
      <c r="C185" s="181" t="s">
        <v>436</v>
      </c>
      <c r="D185" s="189"/>
      <c r="E185" s="189"/>
      <c r="F185" s="187"/>
      <c r="G185" s="188" t="s">
        <v>473</v>
      </c>
      <c r="H185" s="187" t="s">
        <v>145</v>
      </c>
      <c r="I185" s="31" t="s">
        <v>474</v>
      </c>
      <c r="J185" s="188" t="s">
        <v>475</v>
      </c>
      <c r="K185" s="187"/>
      <c r="L185" s="187"/>
      <c r="M185" s="182" t="s">
        <v>476</v>
      </c>
      <c r="N185" s="211">
        <v>2797016.37</v>
      </c>
      <c r="O185" s="211">
        <v>452610.22</v>
      </c>
      <c r="P185" s="214">
        <v>175825</v>
      </c>
      <c r="Q185" s="216">
        <v>0</v>
      </c>
      <c r="R185" s="186" t="s">
        <v>458</v>
      </c>
      <c r="S185" s="184" t="s">
        <v>129</v>
      </c>
      <c r="T185" s="184" t="s">
        <v>129</v>
      </c>
      <c r="U185" s="184"/>
      <c r="V185" s="184" t="s">
        <v>129</v>
      </c>
      <c r="W185" s="184" t="s">
        <v>84</v>
      </c>
      <c r="X185" s="184"/>
      <c r="Y185" s="178" t="s">
        <v>48</v>
      </c>
      <c r="Z185" s="185" t="s">
        <v>477</v>
      </c>
    </row>
    <row r="186" spans="1:26" ht="64.5" x14ac:dyDescent="0.25">
      <c r="A186" s="179"/>
      <c r="B186" s="187"/>
      <c r="C186" s="181"/>
      <c r="D186" s="189"/>
      <c r="E186" s="189"/>
      <c r="F186" s="187"/>
      <c r="G186" s="188"/>
      <c r="H186" s="187"/>
      <c r="I186" s="31" t="s">
        <v>478</v>
      </c>
      <c r="J186" s="188"/>
      <c r="K186" s="187"/>
      <c r="L186" s="187"/>
      <c r="M186" s="182"/>
      <c r="N186" s="211"/>
      <c r="O186" s="211"/>
      <c r="P186" s="214"/>
      <c r="Q186" s="216"/>
      <c r="R186" s="186"/>
      <c r="S186" s="184"/>
      <c r="T186" s="184"/>
      <c r="U186" s="184"/>
      <c r="V186" s="184"/>
      <c r="W186" s="184"/>
      <c r="X186" s="184"/>
      <c r="Y186" s="178"/>
      <c r="Z186" s="185"/>
    </row>
    <row r="187" spans="1:26" ht="75" x14ac:dyDescent="0.25">
      <c r="A187" s="179"/>
      <c r="B187" s="187"/>
      <c r="C187" s="181"/>
      <c r="D187" s="189"/>
      <c r="E187" s="189"/>
      <c r="F187" s="187"/>
      <c r="G187" s="188"/>
      <c r="H187" s="187"/>
      <c r="I187" s="57" t="s">
        <v>479</v>
      </c>
      <c r="J187" s="188"/>
      <c r="K187" s="187"/>
      <c r="L187" s="187"/>
      <c r="M187" s="182"/>
      <c r="N187" s="211"/>
      <c r="O187" s="211"/>
      <c r="P187" s="214"/>
      <c r="Q187" s="216"/>
      <c r="R187" s="186"/>
      <c r="S187" s="184"/>
      <c r="T187" s="184"/>
      <c r="U187" s="184"/>
      <c r="V187" s="184"/>
      <c r="W187" s="184"/>
      <c r="X187" s="184"/>
      <c r="Y187" s="178"/>
      <c r="Z187" s="185"/>
    </row>
    <row r="188" spans="1:26" ht="140.25" x14ac:dyDescent="0.25">
      <c r="A188" s="98" t="s">
        <v>435</v>
      </c>
      <c r="B188" s="106" t="s">
        <v>480</v>
      </c>
      <c r="C188" s="145" t="s">
        <v>436</v>
      </c>
      <c r="D188" s="54"/>
      <c r="E188" s="54"/>
      <c r="F188" s="53"/>
      <c r="G188" s="100" t="s">
        <v>481</v>
      </c>
      <c r="H188" s="106" t="s">
        <v>145</v>
      </c>
      <c r="I188" s="53"/>
      <c r="J188" s="53"/>
      <c r="K188" s="53"/>
      <c r="L188" s="53"/>
      <c r="M188" s="146" t="s">
        <v>482</v>
      </c>
      <c r="N188" s="78">
        <v>2449999.39</v>
      </c>
      <c r="O188" s="78">
        <v>432352.85</v>
      </c>
      <c r="P188" s="78">
        <v>183690</v>
      </c>
      <c r="Q188" s="215">
        <v>0</v>
      </c>
      <c r="R188" s="105" t="s">
        <v>483</v>
      </c>
      <c r="S188" s="103" t="s">
        <v>129</v>
      </c>
      <c r="T188" s="103" t="s">
        <v>129</v>
      </c>
      <c r="U188" s="103"/>
      <c r="V188" s="103" t="s">
        <v>129</v>
      </c>
      <c r="W188" s="103" t="s">
        <v>129</v>
      </c>
      <c r="X188" s="33"/>
      <c r="Y188" s="97" t="s">
        <v>48</v>
      </c>
      <c r="Z188" s="58" t="s">
        <v>484</v>
      </c>
    </row>
    <row r="189" spans="1:26" x14ac:dyDescent="0.25">
      <c r="A189" s="179" t="s">
        <v>131</v>
      </c>
      <c r="B189" s="178" t="s">
        <v>467</v>
      </c>
      <c r="C189" s="181" t="s">
        <v>436</v>
      </c>
      <c r="D189" s="180"/>
      <c r="E189" s="180"/>
      <c r="F189" s="179"/>
      <c r="G189" s="183" t="s">
        <v>485</v>
      </c>
      <c r="H189" s="183" t="s">
        <v>486</v>
      </c>
      <c r="I189" s="181" t="s">
        <v>487</v>
      </c>
      <c r="J189" s="179" t="s">
        <v>486</v>
      </c>
      <c r="K189" s="179" t="s">
        <v>85</v>
      </c>
      <c r="L189" s="179" t="s">
        <v>486</v>
      </c>
      <c r="M189" s="178" t="s">
        <v>488</v>
      </c>
      <c r="N189" s="217">
        <v>902694.17</v>
      </c>
      <c r="O189" s="211">
        <v>165229.44</v>
      </c>
      <c r="P189" s="217">
        <v>5500</v>
      </c>
      <c r="Q189" s="216">
        <v>0</v>
      </c>
      <c r="R189" s="183" t="s">
        <v>489</v>
      </c>
      <c r="S189" s="179" t="s">
        <v>490</v>
      </c>
      <c r="T189" s="179" t="s">
        <v>50</v>
      </c>
      <c r="U189" s="178" t="s">
        <v>491</v>
      </c>
      <c r="V189" s="179" t="s">
        <v>50</v>
      </c>
      <c r="W189" s="179" t="s">
        <v>51</v>
      </c>
      <c r="X189" s="179" t="s">
        <v>51</v>
      </c>
      <c r="Y189" s="178" t="s">
        <v>48</v>
      </c>
      <c r="Z189" s="179" t="s">
        <v>492</v>
      </c>
    </row>
    <row r="190" spans="1:26" x14ac:dyDescent="0.25">
      <c r="A190" s="179"/>
      <c r="B190" s="178"/>
      <c r="C190" s="181"/>
      <c r="D190" s="180"/>
      <c r="E190" s="180"/>
      <c r="F190" s="179"/>
      <c r="G190" s="183"/>
      <c r="H190" s="183"/>
      <c r="I190" s="181"/>
      <c r="J190" s="179"/>
      <c r="K190" s="179"/>
      <c r="L190" s="179"/>
      <c r="M190" s="178"/>
      <c r="N190" s="217"/>
      <c r="O190" s="217"/>
      <c r="P190" s="217"/>
      <c r="Q190" s="216"/>
      <c r="R190" s="183"/>
      <c r="S190" s="179"/>
      <c r="T190" s="179"/>
      <c r="U190" s="178"/>
      <c r="V190" s="179"/>
      <c r="W190" s="179"/>
      <c r="X190" s="179"/>
      <c r="Y190" s="178"/>
      <c r="Z190" s="179"/>
    </row>
    <row r="191" spans="1:26" x14ac:dyDescent="0.25">
      <c r="A191" s="179"/>
      <c r="B191" s="178"/>
      <c r="C191" s="181"/>
      <c r="D191" s="180"/>
      <c r="E191" s="180"/>
      <c r="F191" s="179"/>
      <c r="G191" s="183"/>
      <c r="H191" s="183"/>
      <c r="I191" s="181"/>
      <c r="J191" s="179"/>
      <c r="K191" s="179"/>
      <c r="L191" s="179"/>
      <c r="M191" s="178"/>
      <c r="N191" s="217"/>
      <c r="O191" s="217"/>
      <c r="P191" s="217"/>
      <c r="Q191" s="216"/>
      <c r="R191" s="183"/>
      <c r="S191" s="179"/>
      <c r="T191" s="179"/>
      <c r="U191" s="178"/>
      <c r="V191" s="179"/>
      <c r="W191" s="179"/>
      <c r="X191" s="179"/>
      <c r="Y191" s="178"/>
      <c r="Z191" s="179"/>
    </row>
    <row r="192" spans="1:26" x14ac:dyDescent="0.25">
      <c r="A192" s="179" t="s">
        <v>131</v>
      </c>
      <c r="B192" s="178" t="s">
        <v>467</v>
      </c>
      <c r="C192" s="181" t="s">
        <v>436</v>
      </c>
      <c r="D192" s="180"/>
      <c r="E192" s="180"/>
      <c r="F192" s="179"/>
      <c r="G192" s="183" t="s">
        <v>493</v>
      </c>
      <c r="H192" s="183" t="s">
        <v>494</v>
      </c>
      <c r="I192" s="181" t="s">
        <v>495</v>
      </c>
      <c r="J192" s="179" t="s">
        <v>494</v>
      </c>
      <c r="K192" s="179" t="s">
        <v>85</v>
      </c>
      <c r="L192" s="179" t="s">
        <v>494</v>
      </c>
      <c r="M192" s="178" t="s">
        <v>496</v>
      </c>
      <c r="N192" s="217">
        <v>494280.64</v>
      </c>
      <c r="O192" s="211">
        <v>87240</v>
      </c>
      <c r="P192" s="217">
        <v>7376</v>
      </c>
      <c r="Q192" s="216">
        <v>0</v>
      </c>
      <c r="R192" s="183" t="s">
        <v>489</v>
      </c>
      <c r="S192" s="179" t="s">
        <v>490</v>
      </c>
      <c r="T192" s="179" t="s">
        <v>50</v>
      </c>
      <c r="U192" s="178" t="s">
        <v>491</v>
      </c>
      <c r="V192" s="179" t="s">
        <v>50</v>
      </c>
      <c r="W192" s="179" t="s">
        <v>51</v>
      </c>
      <c r="X192" s="179" t="s">
        <v>51</v>
      </c>
      <c r="Y192" s="178" t="s">
        <v>48</v>
      </c>
      <c r="Z192" s="179" t="s">
        <v>497</v>
      </c>
    </row>
    <row r="193" spans="1:26" x14ac:dyDescent="0.25">
      <c r="A193" s="179"/>
      <c r="B193" s="178"/>
      <c r="C193" s="181"/>
      <c r="D193" s="180"/>
      <c r="E193" s="180"/>
      <c r="F193" s="179"/>
      <c r="G193" s="183"/>
      <c r="H193" s="183"/>
      <c r="I193" s="181"/>
      <c r="J193" s="179"/>
      <c r="K193" s="179"/>
      <c r="L193" s="179"/>
      <c r="M193" s="178"/>
      <c r="N193" s="217"/>
      <c r="O193" s="217"/>
      <c r="P193" s="217"/>
      <c r="Q193" s="216"/>
      <c r="R193" s="183"/>
      <c r="S193" s="179"/>
      <c r="T193" s="179"/>
      <c r="U193" s="178"/>
      <c r="V193" s="179"/>
      <c r="W193" s="179"/>
      <c r="X193" s="179"/>
      <c r="Y193" s="178"/>
      <c r="Z193" s="179"/>
    </row>
    <row r="194" spans="1:26" x14ac:dyDescent="0.25">
      <c r="A194" s="179"/>
      <c r="B194" s="178"/>
      <c r="C194" s="181"/>
      <c r="D194" s="180"/>
      <c r="E194" s="180"/>
      <c r="F194" s="179"/>
      <c r="G194" s="183"/>
      <c r="H194" s="183"/>
      <c r="I194" s="181"/>
      <c r="J194" s="179"/>
      <c r="K194" s="179"/>
      <c r="L194" s="179"/>
      <c r="M194" s="178"/>
      <c r="N194" s="217"/>
      <c r="O194" s="217"/>
      <c r="P194" s="217"/>
      <c r="Q194" s="216"/>
      <c r="R194" s="183"/>
      <c r="S194" s="179"/>
      <c r="T194" s="179"/>
      <c r="U194" s="178"/>
      <c r="V194" s="179"/>
      <c r="W194" s="179"/>
      <c r="X194" s="179"/>
      <c r="Y194" s="178"/>
      <c r="Z194" s="179"/>
    </row>
    <row r="195" spans="1:26" x14ac:dyDescent="0.25">
      <c r="A195" s="179" t="s">
        <v>131</v>
      </c>
      <c r="B195" s="178" t="s">
        <v>467</v>
      </c>
      <c r="C195" s="181" t="s">
        <v>436</v>
      </c>
      <c r="D195" s="180"/>
      <c r="E195" s="180"/>
      <c r="F195" s="179"/>
      <c r="G195" s="183" t="s">
        <v>498</v>
      </c>
      <c r="H195" s="183" t="s">
        <v>499</v>
      </c>
      <c r="I195" s="181" t="s">
        <v>500</v>
      </c>
      <c r="J195" s="179" t="s">
        <v>499</v>
      </c>
      <c r="K195" s="179" t="s">
        <v>85</v>
      </c>
      <c r="L195" s="179" t="s">
        <v>499</v>
      </c>
      <c r="M195" s="178" t="s">
        <v>501</v>
      </c>
      <c r="N195" s="211">
        <v>484989.8</v>
      </c>
      <c r="O195" s="211">
        <v>94500</v>
      </c>
      <c r="P195" s="217">
        <v>10000</v>
      </c>
      <c r="Q195" s="216">
        <v>0</v>
      </c>
      <c r="R195" s="183" t="s">
        <v>489</v>
      </c>
      <c r="S195" s="179" t="s">
        <v>490</v>
      </c>
      <c r="T195" s="179" t="s">
        <v>50</v>
      </c>
      <c r="U195" s="178" t="s">
        <v>491</v>
      </c>
      <c r="V195" s="179" t="s">
        <v>50</v>
      </c>
      <c r="W195" s="179" t="s">
        <v>51</v>
      </c>
      <c r="X195" s="179" t="s">
        <v>51</v>
      </c>
      <c r="Y195" s="178" t="s">
        <v>48</v>
      </c>
      <c r="Z195" s="179" t="s">
        <v>502</v>
      </c>
    </row>
    <row r="196" spans="1:26" x14ac:dyDescent="0.25">
      <c r="A196" s="179"/>
      <c r="B196" s="178"/>
      <c r="C196" s="181"/>
      <c r="D196" s="180"/>
      <c r="E196" s="180"/>
      <c r="F196" s="179"/>
      <c r="G196" s="183"/>
      <c r="H196" s="183"/>
      <c r="I196" s="181"/>
      <c r="J196" s="179"/>
      <c r="K196" s="179"/>
      <c r="L196" s="179"/>
      <c r="M196" s="178"/>
      <c r="N196" s="217"/>
      <c r="O196" s="217"/>
      <c r="P196" s="217"/>
      <c r="Q196" s="216"/>
      <c r="R196" s="183"/>
      <c r="S196" s="179"/>
      <c r="T196" s="179"/>
      <c r="U196" s="178"/>
      <c r="V196" s="179"/>
      <c r="W196" s="179"/>
      <c r="X196" s="179"/>
      <c r="Y196" s="178"/>
      <c r="Z196" s="179"/>
    </row>
    <row r="197" spans="1:26" x14ac:dyDescent="0.25">
      <c r="A197" s="179"/>
      <c r="B197" s="178"/>
      <c r="C197" s="181"/>
      <c r="D197" s="180"/>
      <c r="E197" s="180"/>
      <c r="F197" s="179"/>
      <c r="G197" s="183"/>
      <c r="H197" s="183"/>
      <c r="I197" s="181"/>
      <c r="J197" s="179"/>
      <c r="K197" s="179"/>
      <c r="L197" s="179"/>
      <c r="M197" s="178"/>
      <c r="N197" s="217"/>
      <c r="O197" s="217"/>
      <c r="P197" s="217"/>
      <c r="Q197" s="216"/>
      <c r="R197" s="183"/>
      <c r="S197" s="179"/>
      <c r="T197" s="179"/>
      <c r="U197" s="178"/>
      <c r="V197" s="179"/>
      <c r="W197" s="179"/>
      <c r="X197" s="179"/>
      <c r="Y197" s="178"/>
      <c r="Z197" s="179"/>
    </row>
    <row r="198" spans="1:26" x14ac:dyDescent="0.25">
      <c r="A198" s="179" t="s">
        <v>131</v>
      </c>
      <c r="B198" s="178" t="s">
        <v>467</v>
      </c>
      <c r="C198" s="181" t="s">
        <v>436</v>
      </c>
      <c r="D198" s="180"/>
      <c r="E198" s="180"/>
      <c r="F198" s="179"/>
      <c r="G198" s="183" t="s">
        <v>503</v>
      </c>
      <c r="H198" s="183" t="s">
        <v>504</v>
      </c>
      <c r="I198" s="181" t="s">
        <v>505</v>
      </c>
      <c r="J198" s="179" t="s">
        <v>506</v>
      </c>
      <c r="K198" s="179" t="s">
        <v>85</v>
      </c>
      <c r="L198" s="179" t="s">
        <v>507</v>
      </c>
      <c r="M198" s="178" t="s">
        <v>508</v>
      </c>
      <c r="N198" s="217">
        <v>1192177.68</v>
      </c>
      <c r="O198" s="211">
        <v>214756.81</v>
      </c>
      <c r="P198" s="217">
        <v>50900</v>
      </c>
      <c r="Q198" s="216">
        <v>0</v>
      </c>
      <c r="R198" s="183" t="s">
        <v>489</v>
      </c>
      <c r="S198" s="179" t="s">
        <v>490</v>
      </c>
      <c r="T198" s="179" t="s">
        <v>50</v>
      </c>
      <c r="U198" s="178" t="s">
        <v>491</v>
      </c>
      <c r="V198" s="179" t="s">
        <v>50</v>
      </c>
      <c r="W198" s="179" t="s">
        <v>51</v>
      </c>
      <c r="X198" s="179" t="s">
        <v>51</v>
      </c>
      <c r="Y198" s="178" t="s">
        <v>48</v>
      </c>
      <c r="Z198" s="179" t="s">
        <v>509</v>
      </c>
    </row>
    <row r="199" spans="1:26" x14ac:dyDescent="0.25">
      <c r="A199" s="179"/>
      <c r="B199" s="178"/>
      <c r="C199" s="181"/>
      <c r="D199" s="180"/>
      <c r="E199" s="180"/>
      <c r="F199" s="179"/>
      <c r="G199" s="183"/>
      <c r="H199" s="183"/>
      <c r="I199" s="181"/>
      <c r="J199" s="179"/>
      <c r="K199" s="179"/>
      <c r="L199" s="179"/>
      <c r="M199" s="178"/>
      <c r="N199" s="217"/>
      <c r="O199" s="217"/>
      <c r="P199" s="217"/>
      <c r="Q199" s="216"/>
      <c r="R199" s="183"/>
      <c r="S199" s="179"/>
      <c r="T199" s="179"/>
      <c r="U199" s="178"/>
      <c r="V199" s="179"/>
      <c r="W199" s="179"/>
      <c r="X199" s="179"/>
      <c r="Y199" s="178"/>
      <c r="Z199" s="179"/>
    </row>
    <row r="200" spans="1:26" x14ac:dyDescent="0.25">
      <c r="A200" s="179"/>
      <c r="B200" s="178"/>
      <c r="C200" s="181"/>
      <c r="D200" s="180"/>
      <c r="E200" s="180"/>
      <c r="F200" s="179"/>
      <c r="G200" s="183"/>
      <c r="H200" s="183"/>
      <c r="I200" s="181"/>
      <c r="J200" s="179"/>
      <c r="K200" s="179"/>
      <c r="L200" s="179"/>
      <c r="M200" s="178"/>
      <c r="N200" s="217"/>
      <c r="O200" s="217"/>
      <c r="P200" s="217"/>
      <c r="Q200" s="216"/>
      <c r="R200" s="183"/>
      <c r="S200" s="179"/>
      <c r="T200" s="179"/>
      <c r="U200" s="178"/>
      <c r="V200" s="179"/>
      <c r="W200" s="179"/>
      <c r="X200" s="179"/>
      <c r="Y200" s="178"/>
      <c r="Z200" s="179"/>
    </row>
    <row r="201" spans="1:26" x14ac:dyDescent="0.25">
      <c r="A201" s="179" t="s">
        <v>131</v>
      </c>
      <c r="B201" s="178" t="s">
        <v>467</v>
      </c>
      <c r="C201" s="181" t="s">
        <v>436</v>
      </c>
      <c r="D201" s="180"/>
      <c r="E201" s="180"/>
      <c r="F201" s="179"/>
      <c r="G201" s="183" t="s">
        <v>510</v>
      </c>
      <c r="H201" s="183" t="s">
        <v>511</v>
      </c>
      <c r="I201" s="181" t="s">
        <v>500</v>
      </c>
      <c r="J201" s="179" t="s">
        <v>511</v>
      </c>
      <c r="K201" s="179" t="s">
        <v>85</v>
      </c>
      <c r="L201" s="179" t="s">
        <v>511</v>
      </c>
      <c r="M201" s="178" t="s">
        <v>512</v>
      </c>
      <c r="N201" s="211">
        <v>847166.25</v>
      </c>
      <c r="O201" s="211">
        <v>120000</v>
      </c>
      <c r="P201" s="217">
        <v>960</v>
      </c>
      <c r="Q201" s="216">
        <v>0</v>
      </c>
      <c r="R201" s="183" t="s">
        <v>489</v>
      </c>
      <c r="S201" s="179" t="s">
        <v>490</v>
      </c>
      <c r="T201" s="179" t="s">
        <v>50</v>
      </c>
      <c r="U201" s="178" t="s">
        <v>491</v>
      </c>
      <c r="V201" s="179" t="s">
        <v>50</v>
      </c>
      <c r="W201" s="179" t="s">
        <v>51</v>
      </c>
      <c r="X201" s="179" t="s">
        <v>51</v>
      </c>
      <c r="Y201" s="178" t="s">
        <v>48</v>
      </c>
      <c r="Z201" s="179" t="s">
        <v>513</v>
      </c>
    </row>
    <row r="202" spans="1:26" x14ac:dyDescent="0.25">
      <c r="A202" s="179"/>
      <c r="B202" s="178"/>
      <c r="C202" s="181"/>
      <c r="D202" s="180"/>
      <c r="E202" s="180"/>
      <c r="F202" s="179"/>
      <c r="G202" s="183"/>
      <c r="H202" s="183"/>
      <c r="I202" s="181"/>
      <c r="J202" s="179"/>
      <c r="K202" s="179"/>
      <c r="L202" s="179"/>
      <c r="M202" s="178"/>
      <c r="N202" s="217"/>
      <c r="O202" s="217"/>
      <c r="P202" s="217"/>
      <c r="Q202" s="216"/>
      <c r="R202" s="183"/>
      <c r="S202" s="179"/>
      <c r="T202" s="179"/>
      <c r="U202" s="178"/>
      <c r="V202" s="179"/>
      <c r="W202" s="179"/>
      <c r="X202" s="179"/>
      <c r="Y202" s="178"/>
      <c r="Z202" s="179"/>
    </row>
    <row r="203" spans="1:26" x14ac:dyDescent="0.25">
      <c r="A203" s="179"/>
      <c r="B203" s="178"/>
      <c r="C203" s="181"/>
      <c r="D203" s="180"/>
      <c r="E203" s="180"/>
      <c r="F203" s="179"/>
      <c r="G203" s="183"/>
      <c r="H203" s="183"/>
      <c r="I203" s="181"/>
      <c r="J203" s="179"/>
      <c r="K203" s="179"/>
      <c r="L203" s="179"/>
      <c r="M203" s="178"/>
      <c r="N203" s="217"/>
      <c r="O203" s="217"/>
      <c r="P203" s="217"/>
      <c r="Q203" s="216"/>
      <c r="R203" s="183"/>
      <c r="S203" s="179"/>
      <c r="T203" s="179"/>
      <c r="U203" s="178"/>
      <c r="V203" s="179"/>
      <c r="W203" s="179"/>
      <c r="X203" s="179"/>
      <c r="Y203" s="178"/>
      <c r="Z203" s="179"/>
    </row>
    <row r="204" spans="1:26" x14ac:dyDescent="0.25">
      <c r="A204" s="179" t="s">
        <v>131</v>
      </c>
      <c r="B204" s="178" t="s">
        <v>64</v>
      </c>
      <c r="C204" s="181" t="s">
        <v>436</v>
      </c>
      <c r="D204" s="180"/>
      <c r="E204" s="180"/>
      <c r="F204" s="179"/>
      <c r="G204" s="179" t="s">
        <v>514</v>
      </c>
      <c r="H204" s="179" t="s">
        <v>515</v>
      </c>
      <c r="I204" s="180" t="s">
        <v>516</v>
      </c>
      <c r="J204" s="179" t="s">
        <v>515</v>
      </c>
      <c r="K204" s="179" t="s">
        <v>85</v>
      </c>
      <c r="L204" s="179" t="s">
        <v>515</v>
      </c>
      <c r="M204" s="178" t="s">
        <v>517</v>
      </c>
      <c r="N204" s="211">
        <v>1544703.3</v>
      </c>
      <c r="O204" s="211">
        <v>266699.09999999998</v>
      </c>
      <c r="P204" s="211">
        <v>37353.42</v>
      </c>
      <c r="Q204" s="211">
        <v>3296.58</v>
      </c>
      <c r="R204" s="183" t="s">
        <v>489</v>
      </c>
      <c r="S204" s="179" t="s">
        <v>490</v>
      </c>
      <c r="T204" s="179" t="s">
        <v>50</v>
      </c>
      <c r="U204" s="178" t="s">
        <v>491</v>
      </c>
      <c r="V204" s="179" t="s">
        <v>50</v>
      </c>
      <c r="W204" s="179" t="s">
        <v>51</v>
      </c>
      <c r="X204" s="179" t="s">
        <v>51</v>
      </c>
      <c r="Y204" s="178" t="s">
        <v>48</v>
      </c>
      <c r="Z204" s="179" t="s">
        <v>518</v>
      </c>
    </row>
    <row r="205" spans="1:26" x14ac:dyDescent="0.25">
      <c r="A205" s="179"/>
      <c r="B205" s="178"/>
      <c r="C205" s="181"/>
      <c r="D205" s="180"/>
      <c r="E205" s="180"/>
      <c r="F205" s="179"/>
      <c r="G205" s="179"/>
      <c r="H205" s="179"/>
      <c r="I205" s="180"/>
      <c r="J205" s="179"/>
      <c r="K205" s="179"/>
      <c r="L205" s="179"/>
      <c r="M205" s="178"/>
      <c r="N205" s="217"/>
      <c r="O205" s="217"/>
      <c r="P205" s="217"/>
      <c r="Q205" s="217"/>
      <c r="R205" s="183"/>
      <c r="S205" s="179"/>
      <c r="T205" s="179"/>
      <c r="U205" s="178"/>
      <c r="V205" s="179"/>
      <c r="W205" s="179"/>
      <c r="X205" s="179"/>
      <c r="Y205" s="178"/>
      <c r="Z205" s="179"/>
    </row>
    <row r="206" spans="1:26" x14ac:dyDescent="0.25">
      <c r="A206" s="179"/>
      <c r="B206" s="178"/>
      <c r="C206" s="181"/>
      <c r="D206" s="180"/>
      <c r="E206" s="180"/>
      <c r="F206" s="179"/>
      <c r="G206" s="179"/>
      <c r="H206" s="179"/>
      <c r="I206" s="99" t="s">
        <v>519</v>
      </c>
      <c r="J206" s="179"/>
      <c r="K206" s="179"/>
      <c r="L206" s="179"/>
      <c r="M206" s="178"/>
      <c r="N206" s="217"/>
      <c r="O206" s="217"/>
      <c r="P206" s="217"/>
      <c r="Q206" s="217"/>
      <c r="R206" s="183"/>
      <c r="S206" s="179"/>
      <c r="T206" s="179"/>
      <c r="U206" s="178"/>
      <c r="V206" s="179"/>
      <c r="W206" s="179"/>
      <c r="X206" s="179"/>
      <c r="Y206" s="178"/>
      <c r="Z206" s="179"/>
    </row>
    <row r="207" spans="1:26" x14ac:dyDescent="0.25">
      <c r="A207" s="179" t="s">
        <v>131</v>
      </c>
      <c r="B207" s="178" t="s">
        <v>64</v>
      </c>
      <c r="C207" s="181" t="s">
        <v>436</v>
      </c>
      <c r="D207" s="180"/>
      <c r="E207" s="180"/>
      <c r="F207" s="179"/>
      <c r="G207" s="179" t="s">
        <v>520</v>
      </c>
      <c r="H207" s="179" t="s">
        <v>521</v>
      </c>
      <c r="I207" s="99" t="s">
        <v>522</v>
      </c>
      <c r="J207" s="179" t="s">
        <v>521</v>
      </c>
      <c r="K207" s="179" t="s">
        <v>85</v>
      </c>
      <c r="L207" s="179" t="s">
        <v>521</v>
      </c>
      <c r="M207" s="178" t="s">
        <v>523</v>
      </c>
      <c r="N207" s="211">
        <v>1827732.17</v>
      </c>
      <c r="O207" s="211">
        <v>241240.97</v>
      </c>
      <c r="P207" s="217">
        <v>10898.17</v>
      </c>
      <c r="Q207" s="217">
        <v>867.23</v>
      </c>
      <c r="R207" s="183" t="s">
        <v>489</v>
      </c>
      <c r="S207" s="179" t="s">
        <v>490</v>
      </c>
      <c r="T207" s="179" t="s">
        <v>50</v>
      </c>
      <c r="U207" s="178" t="s">
        <v>491</v>
      </c>
      <c r="V207" s="179" t="s">
        <v>50</v>
      </c>
      <c r="W207" s="179" t="s">
        <v>51</v>
      </c>
      <c r="X207" s="179" t="s">
        <v>51</v>
      </c>
      <c r="Y207" s="178" t="s">
        <v>48</v>
      </c>
      <c r="Z207" s="179" t="s">
        <v>524</v>
      </c>
    </row>
    <row r="208" spans="1:26" x14ac:dyDescent="0.25">
      <c r="A208" s="179"/>
      <c r="B208" s="178"/>
      <c r="C208" s="181"/>
      <c r="D208" s="180"/>
      <c r="E208" s="180"/>
      <c r="F208" s="179"/>
      <c r="G208" s="179"/>
      <c r="H208" s="179"/>
      <c r="I208" s="180" t="s">
        <v>525</v>
      </c>
      <c r="J208" s="179"/>
      <c r="K208" s="179"/>
      <c r="L208" s="179"/>
      <c r="M208" s="178"/>
      <c r="N208" s="217"/>
      <c r="O208" s="217"/>
      <c r="P208" s="217"/>
      <c r="Q208" s="217"/>
      <c r="R208" s="183"/>
      <c r="S208" s="179"/>
      <c r="T208" s="179"/>
      <c r="U208" s="178"/>
      <c r="V208" s="179"/>
      <c r="W208" s="179"/>
      <c r="X208" s="179"/>
      <c r="Y208" s="178"/>
      <c r="Z208" s="179"/>
    </row>
    <row r="209" spans="1:26" x14ac:dyDescent="0.25">
      <c r="A209" s="179"/>
      <c r="B209" s="178"/>
      <c r="C209" s="181"/>
      <c r="D209" s="180"/>
      <c r="E209" s="180"/>
      <c r="F209" s="179"/>
      <c r="G209" s="179"/>
      <c r="H209" s="179"/>
      <c r="I209" s="180"/>
      <c r="J209" s="179"/>
      <c r="K209" s="179"/>
      <c r="L209" s="179"/>
      <c r="M209" s="178"/>
      <c r="N209" s="217"/>
      <c r="O209" s="217"/>
      <c r="P209" s="217"/>
      <c r="Q209" s="217"/>
      <c r="R209" s="183"/>
      <c r="S209" s="179"/>
      <c r="T209" s="179"/>
      <c r="U209" s="178"/>
      <c r="V209" s="179"/>
      <c r="W209" s="179"/>
      <c r="X209" s="179"/>
      <c r="Y209" s="178"/>
      <c r="Z209" s="179"/>
    </row>
    <row r="210" spans="1:26" x14ac:dyDescent="0.25">
      <c r="A210" s="179" t="s">
        <v>131</v>
      </c>
      <c r="B210" s="178" t="s">
        <v>64</v>
      </c>
      <c r="C210" s="181" t="s">
        <v>217</v>
      </c>
      <c r="D210" s="180" t="s">
        <v>50</v>
      </c>
      <c r="E210" s="180" t="s">
        <v>85</v>
      </c>
      <c r="F210" s="182"/>
      <c r="G210" s="183" t="s">
        <v>526</v>
      </c>
      <c r="H210" s="183" t="s">
        <v>527</v>
      </c>
      <c r="I210" s="181"/>
      <c r="J210" s="182"/>
      <c r="K210" s="30"/>
      <c r="L210" s="183" t="s">
        <v>528</v>
      </c>
      <c r="M210" s="182" t="s">
        <v>529</v>
      </c>
      <c r="N210" s="211">
        <v>2983118.99</v>
      </c>
      <c r="O210" s="211">
        <v>526432.76</v>
      </c>
      <c r="P210" s="211">
        <v>2983118.99</v>
      </c>
      <c r="Q210" s="211">
        <v>526432.76</v>
      </c>
      <c r="R210" s="183" t="s">
        <v>530</v>
      </c>
      <c r="S210" s="178" t="s">
        <v>50</v>
      </c>
      <c r="T210" s="178" t="s">
        <v>50</v>
      </c>
      <c r="U210" s="178"/>
      <c r="V210" s="178" t="s">
        <v>51</v>
      </c>
      <c r="W210" s="178" t="s">
        <v>51</v>
      </c>
      <c r="X210" s="178" t="s">
        <v>51</v>
      </c>
      <c r="Y210" s="178" t="s">
        <v>48</v>
      </c>
      <c r="Z210" s="183" t="s">
        <v>531</v>
      </c>
    </row>
    <row r="211" spans="1:26" ht="38.25" x14ac:dyDescent="0.25">
      <c r="A211" s="179"/>
      <c r="B211" s="178"/>
      <c r="C211" s="181"/>
      <c r="D211" s="180"/>
      <c r="E211" s="180"/>
      <c r="F211" s="182"/>
      <c r="G211" s="183"/>
      <c r="H211" s="183"/>
      <c r="I211" s="181"/>
      <c r="J211" s="182"/>
      <c r="K211" s="30" t="s">
        <v>532</v>
      </c>
      <c r="L211" s="183"/>
      <c r="M211" s="182"/>
      <c r="N211" s="211"/>
      <c r="O211" s="211"/>
      <c r="P211" s="211"/>
      <c r="Q211" s="211"/>
      <c r="R211" s="183"/>
      <c r="S211" s="178"/>
      <c r="T211" s="178"/>
      <c r="U211" s="178"/>
      <c r="V211" s="178"/>
      <c r="W211" s="178"/>
      <c r="X211" s="178"/>
      <c r="Y211" s="178"/>
      <c r="Z211" s="183"/>
    </row>
    <row r="212" spans="1:26" ht="38.25" x14ac:dyDescent="0.25">
      <c r="A212" s="179"/>
      <c r="B212" s="178"/>
      <c r="C212" s="181"/>
      <c r="D212" s="180"/>
      <c r="E212" s="180"/>
      <c r="F212" s="182"/>
      <c r="G212" s="183"/>
      <c r="H212" s="183"/>
      <c r="I212" s="181"/>
      <c r="J212" s="182"/>
      <c r="K212" s="30" t="s">
        <v>533</v>
      </c>
      <c r="L212" s="183"/>
      <c r="M212" s="182"/>
      <c r="N212" s="211"/>
      <c r="O212" s="211"/>
      <c r="P212" s="211"/>
      <c r="Q212" s="211"/>
      <c r="R212" s="183"/>
      <c r="S212" s="178"/>
      <c r="T212" s="178"/>
      <c r="U212" s="178"/>
      <c r="V212" s="178"/>
      <c r="W212" s="178"/>
      <c r="X212" s="178"/>
      <c r="Y212" s="178"/>
      <c r="Z212" s="183"/>
    </row>
    <row r="213" spans="1:26" ht="25.5" x14ac:dyDescent="0.25">
      <c r="A213" s="179"/>
      <c r="B213" s="178"/>
      <c r="C213" s="181"/>
      <c r="D213" s="180"/>
      <c r="E213" s="180"/>
      <c r="F213" s="182"/>
      <c r="G213" s="183"/>
      <c r="H213" s="183"/>
      <c r="I213" s="181"/>
      <c r="J213" s="182"/>
      <c r="K213" s="30" t="s">
        <v>534</v>
      </c>
      <c r="L213" s="183"/>
      <c r="M213" s="182"/>
      <c r="N213" s="211"/>
      <c r="O213" s="211"/>
      <c r="P213" s="211"/>
      <c r="Q213" s="211"/>
      <c r="R213" s="183"/>
      <c r="S213" s="178"/>
      <c r="T213" s="178"/>
      <c r="U213" s="178"/>
      <c r="V213" s="178"/>
      <c r="W213" s="178"/>
      <c r="X213" s="178"/>
      <c r="Y213" s="178"/>
      <c r="Z213" s="183"/>
    </row>
    <row r="214" spans="1:26" x14ac:dyDescent="0.25">
      <c r="A214" s="179"/>
      <c r="B214" s="178"/>
      <c r="C214" s="181"/>
      <c r="D214" s="180"/>
      <c r="E214" s="180"/>
      <c r="F214" s="182"/>
      <c r="G214" s="183"/>
      <c r="H214" s="183"/>
      <c r="I214" s="181"/>
      <c r="J214" s="182"/>
      <c r="K214" s="30" t="s">
        <v>535</v>
      </c>
      <c r="L214" s="183"/>
      <c r="M214" s="182"/>
      <c r="N214" s="211"/>
      <c r="O214" s="211"/>
      <c r="P214" s="211"/>
      <c r="Q214" s="211"/>
      <c r="R214" s="183"/>
      <c r="S214" s="178"/>
      <c r="T214" s="178"/>
      <c r="U214" s="178"/>
      <c r="V214" s="178"/>
      <c r="W214" s="178"/>
      <c r="X214" s="178"/>
      <c r="Y214" s="178"/>
      <c r="Z214" s="183"/>
    </row>
    <row r="215" spans="1:26" x14ac:dyDescent="0.25">
      <c r="A215" s="179"/>
      <c r="B215" s="178"/>
      <c r="C215" s="181"/>
      <c r="D215" s="180"/>
      <c r="E215" s="180"/>
      <c r="F215" s="182"/>
      <c r="G215" s="183"/>
      <c r="H215" s="183"/>
      <c r="I215" s="181"/>
      <c r="J215" s="182"/>
      <c r="K215" s="30" t="s">
        <v>294</v>
      </c>
      <c r="L215" s="183"/>
      <c r="M215" s="182"/>
      <c r="N215" s="211"/>
      <c r="O215" s="211"/>
      <c r="P215" s="211"/>
      <c r="Q215" s="211"/>
      <c r="R215" s="183"/>
      <c r="S215" s="178"/>
      <c r="T215" s="178"/>
      <c r="U215" s="178"/>
      <c r="V215" s="178"/>
      <c r="W215" s="178"/>
      <c r="X215" s="178"/>
      <c r="Y215" s="178"/>
      <c r="Z215" s="183"/>
    </row>
    <row r="216" spans="1:26" x14ac:dyDescent="0.25">
      <c r="A216" s="179"/>
      <c r="B216" s="178"/>
      <c r="C216" s="181"/>
      <c r="D216" s="180"/>
      <c r="E216" s="180"/>
      <c r="F216" s="182"/>
      <c r="G216" s="183"/>
      <c r="H216" s="183"/>
      <c r="I216" s="181"/>
      <c r="J216" s="182"/>
      <c r="K216" s="30" t="s">
        <v>536</v>
      </c>
      <c r="L216" s="183"/>
      <c r="M216" s="182"/>
      <c r="N216" s="211"/>
      <c r="O216" s="211"/>
      <c r="P216" s="211"/>
      <c r="Q216" s="211"/>
      <c r="R216" s="183"/>
      <c r="S216" s="178"/>
      <c r="T216" s="178"/>
      <c r="U216" s="178"/>
      <c r="V216" s="178"/>
      <c r="W216" s="178"/>
      <c r="X216" s="178"/>
      <c r="Y216" s="178"/>
      <c r="Z216" s="183"/>
    </row>
    <row r="217" spans="1:26" ht="25.5" x14ac:dyDescent="0.25">
      <c r="A217" s="179"/>
      <c r="B217" s="178"/>
      <c r="C217" s="181"/>
      <c r="D217" s="180"/>
      <c r="E217" s="180"/>
      <c r="F217" s="182"/>
      <c r="G217" s="183"/>
      <c r="H217" s="183"/>
      <c r="I217" s="181"/>
      <c r="J217" s="182"/>
      <c r="K217" s="30" t="s">
        <v>537</v>
      </c>
      <c r="L217" s="183"/>
      <c r="M217" s="182"/>
      <c r="N217" s="211"/>
      <c r="O217" s="211"/>
      <c r="P217" s="211"/>
      <c r="Q217" s="211"/>
      <c r="R217" s="183"/>
      <c r="S217" s="178"/>
      <c r="T217" s="178"/>
      <c r="U217" s="178"/>
      <c r="V217" s="178"/>
      <c r="W217" s="178"/>
      <c r="X217" s="178"/>
      <c r="Y217" s="178"/>
      <c r="Z217" s="183"/>
    </row>
    <row r="218" spans="1:26" x14ac:dyDescent="0.25">
      <c r="A218" s="179"/>
      <c r="B218" s="178"/>
      <c r="C218" s="181"/>
      <c r="D218" s="180"/>
      <c r="E218" s="180"/>
      <c r="F218" s="182"/>
      <c r="G218" s="183"/>
      <c r="H218" s="183"/>
      <c r="I218" s="181"/>
      <c r="J218" s="182"/>
      <c r="K218" s="30" t="s">
        <v>538</v>
      </c>
      <c r="L218" s="183"/>
      <c r="M218" s="182"/>
      <c r="N218" s="211"/>
      <c r="O218" s="211"/>
      <c r="P218" s="211"/>
      <c r="Q218" s="211"/>
      <c r="R218" s="183"/>
      <c r="S218" s="178"/>
      <c r="T218" s="178"/>
      <c r="U218" s="178"/>
      <c r="V218" s="178"/>
      <c r="W218" s="178"/>
      <c r="X218" s="178"/>
      <c r="Y218" s="178"/>
      <c r="Z218" s="183"/>
    </row>
    <row r="219" spans="1:26" ht="25.5" x14ac:dyDescent="0.25">
      <c r="A219" s="179"/>
      <c r="B219" s="178"/>
      <c r="C219" s="181"/>
      <c r="D219" s="180"/>
      <c r="E219" s="180"/>
      <c r="F219" s="182"/>
      <c r="G219" s="183"/>
      <c r="H219" s="183"/>
      <c r="I219" s="181"/>
      <c r="J219" s="182"/>
      <c r="K219" s="30" t="s">
        <v>539</v>
      </c>
      <c r="L219" s="183"/>
      <c r="M219" s="182"/>
      <c r="N219" s="211"/>
      <c r="O219" s="211"/>
      <c r="P219" s="211"/>
      <c r="Q219" s="211"/>
      <c r="R219" s="183"/>
      <c r="S219" s="178"/>
      <c r="T219" s="178"/>
      <c r="U219" s="178"/>
      <c r="V219" s="178"/>
      <c r="W219" s="178"/>
      <c r="X219" s="178"/>
      <c r="Y219" s="178"/>
      <c r="Z219" s="183"/>
    </row>
    <row r="220" spans="1:26" ht="38.25" x14ac:dyDescent="0.25">
      <c r="A220" s="179"/>
      <c r="B220" s="178"/>
      <c r="C220" s="181"/>
      <c r="D220" s="180"/>
      <c r="E220" s="180"/>
      <c r="F220" s="182"/>
      <c r="G220" s="183"/>
      <c r="H220" s="183"/>
      <c r="I220" s="181"/>
      <c r="J220" s="182"/>
      <c r="K220" s="30" t="s">
        <v>540</v>
      </c>
      <c r="L220" s="183"/>
      <c r="M220" s="182"/>
      <c r="N220" s="211"/>
      <c r="O220" s="211"/>
      <c r="P220" s="211"/>
      <c r="Q220" s="211"/>
      <c r="R220" s="183"/>
      <c r="S220" s="178"/>
      <c r="T220" s="178"/>
      <c r="U220" s="178"/>
      <c r="V220" s="178"/>
      <c r="W220" s="178"/>
      <c r="X220" s="178"/>
      <c r="Y220" s="178"/>
      <c r="Z220" s="183"/>
    </row>
    <row r="221" spans="1:26" ht="25.5" x14ac:dyDescent="0.25">
      <c r="A221" s="179"/>
      <c r="B221" s="178"/>
      <c r="C221" s="181"/>
      <c r="D221" s="180"/>
      <c r="E221" s="180"/>
      <c r="F221" s="182"/>
      <c r="G221" s="183"/>
      <c r="H221" s="183"/>
      <c r="I221" s="181"/>
      <c r="J221" s="182"/>
      <c r="K221" s="30" t="s">
        <v>541</v>
      </c>
      <c r="L221" s="183"/>
      <c r="M221" s="182"/>
      <c r="N221" s="211"/>
      <c r="O221" s="211"/>
      <c r="P221" s="211"/>
      <c r="Q221" s="211"/>
      <c r="R221" s="183"/>
      <c r="S221" s="178"/>
      <c r="T221" s="178"/>
      <c r="U221" s="178"/>
      <c r="V221" s="178"/>
      <c r="W221" s="178"/>
      <c r="X221" s="178"/>
      <c r="Y221" s="178"/>
      <c r="Z221" s="183"/>
    </row>
    <row r="222" spans="1:26" ht="25.5" x14ac:dyDescent="0.25">
      <c r="A222" s="179"/>
      <c r="B222" s="178"/>
      <c r="C222" s="181"/>
      <c r="D222" s="180"/>
      <c r="E222" s="180"/>
      <c r="F222" s="182"/>
      <c r="G222" s="183"/>
      <c r="H222" s="183"/>
      <c r="I222" s="181"/>
      <c r="J222" s="182"/>
      <c r="K222" s="30" t="s">
        <v>542</v>
      </c>
      <c r="L222" s="183"/>
      <c r="M222" s="182"/>
      <c r="N222" s="211"/>
      <c r="O222" s="211"/>
      <c r="P222" s="211"/>
      <c r="Q222" s="211"/>
      <c r="R222" s="183"/>
      <c r="S222" s="178"/>
      <c r="T222" s="178"/>
      <c r="U222" s="178"/>
      <c r="V222" s="178"/>
      <c r="W222" s="178"/>
      <c r="X222" s="178"/>
      <c r="Y222" s="178"/>
      <c r="Z222" s="183"/>
    </row>
    <row r="223" spans="1:26" x14ac:dyDescent="0.25">
      <c r="A223" s="179"/>
      <c r="B223" s="178"/>
      <c r="C223" s="181"/>
      <c r="D223" s="180"/>
      <c r="E223" s="180"/>
      <c r="F223" s="182"/>
      <c r="G223" s="183"/>
      <c r="H223" s="183"/>
      <c r="I223" s="181"/>
      <c r="J223" s="182"/>
      <c r="K223" s="30" t="s">
        <v>543</v>
      </c>
      <c r="L223" s="183"/>
      <c r="M223" s="182"/>
      <c r="N223" s="211"/>
      <c r="O223" s="211"/>
      <c r="P223" s="211"/>
      <c r="Q223" s="211"/>
      <c r="R223" s="183"/>
      <c r="S223" s="178"/>
      <c r="T223" s="178"/>
      <c r="U223" s="178"/>
      <c r="V223" s="178"/>
      <c r="W223" s="178"/>
      <c r="X223" s="178"/>
      <c r="Y223" s="178"/>
      <c r="Z223" s="183"/>
    </row>
    <row r="224" spans="1:26" ht="38.25" x14ac:dyDescent="0.25">
      <c r="A224" s="179"/>
      <c r="B224" s="178"/>
      <c r="C224" s="181"/>
      <c r="D224" s="180"/>
      <c r="E224" s="180"/>
      <c r="F224" s="182"/>
      <c r="G224" s="183"/>
      <c r="H224" s="183"/>
      <c r="I224" s="181"/>
      <c r="J224" s="182"/>
      <c r="K224" s="30" t="s">
        <v>544</v>
      </c>
      <c r="L224" s="183"/>
      <c r="M224" s="182"/>
      <c r="N224" s="211"/>
      <c r="O224" s="211"/>
      <c r="P224" s="211"/>
      <c r="Q224" s="211"/>
      <c r="R224" s="183"/>
      <c r="S224" s="178"/>
      <c r="T224" s="178"/>
      <c r="U224" s="178"/>
      <c r="V224" s="178"/>
      <c r="W224" s="178"/>
      <c r="X224" s="178"/>
      <c r="Y224" s="178"/>
      <c r="Z224" s="183"/>
    </row>
    <row r="225" spans="1:26" ht="25.5" x14ac:dyDescent="0.25">
      <c r="A225" s="179"/>
      <c r="B225" s="178"/>
      <c r="C225" s="181"/>
      <c r="D225" s="180"/>
      <c r="E225" s="180"/>
      <c r="F225" s="182"/>
      <c r="G225" s="183"/>
      <c r="H225" s="183"/>
      <c r="I225" s="181"/>
      <c r="J225" s="182"/>
      <c r="K225" s="30" t="s">
        <v>545</v>
      </c>
      <c r="L225" s="183"/>
      <c r="M225" s="182"/>
      <c r="N225" s="211"/>
      <c r="O225" s="211"/>
      <c r="P225" s="211"/>
      <c r="Q225" s="211"/>
      <c r="R225" s="183"/>
      <c r="S225" s="178"/>
      <c r="T225" s="178"/>
      <c r="U225" s="178"/>
      <c r="V225" s="178"/>
      <c r="W225" s="178"/>
      <c r="X225" s="178"/>
      <c r="Y225" s="178"/>
      <c r="Z225" s="183"/>
    </row>
    <row r="226" spans="1:26" ht="38.25" x14ac:dyDescent="0.25">
      <c r="A226" s="179"/>
      <c r="B226" s="178"/>
      <c r="C226" s="181"/>
      <c r="D226" s="180"/>
      <c r="E226" s="180"/>
      <c r="F226" s="182"/>
      <c r="G226" s="183"/>
      <c r="H226" s="183"/>
      <c r="I226" s="181"/>
      <c r="J226" s="182"/>
      <c r="K226" s="30" t="s">
        <v>546</v>
      </c>
      <c r="L226" s="183"/>
      <c r="M226" s="182"/>
      <c r="N226" s="211"/>
      <c r="O226" s="211"/>
      <c r="P226" s="211"/>
      <c r="Q226" s="211"/>
      <c r="R226" s="183"/>
      <c r="S226" s="178"/>
      <c r="T226" s="178"/>
      <c r="U226" s="178"/>
      <c r="V226" s="178"/>
      <c r="W226" s="178"/>
      <c r="X226" s="178"/>
      <c r="Y226" s="178"/>
      <c r="Z226" s="183"/>
    </row>
    <row r="227" spans="1:26" ht="38.25" x14ac:dyDescent="0.25">
      <c r="A227" s="179"/>
      <c r="B227" s="178"/>
      <c r="C227" s="181"/>
      <c r="D227" s="180"/>
      <c r="E227" s="180"/>
      <c r="F227" s="182"/>
      <c r="G227" s="183"/>
      <c r="H227" s="183"/>
      <c r="I227" s="181"/>
      <c r="J227" s="182"/>
      <c r="K227" s="30" t="s">
        <v>547</v>
      </c>
      <c r="L227" s="183"/>
      <c r="M227" s="182"/>
      <c r="N227" s="211"/>
      <c r="O227" s="211"/>
      <c r="P227" s="211"/>
      <c r="Q227" s="211"/>
      <c r="R227" s="183"/>
      <c r="S227" s="178"/>
      <c r="T227" s="178"/>
      <c r="U227" s="178"/>
      <c r="V227" s="178"/>
      <c r="W227" s="178"/>
      <c r="X227" s="178"/>
      <c r="Y227" s="178"/>
      <c r="Z227" s="183"/>
    </row>
    <row r="228" spans="1:26" ht="25.5" x14ac:dyDescent="0.25">
      <c r="A228" s="179"/>
      <c r="B228" s="178"/>
      <c r="C228" s="181"/>
      <c r="D228" s="180"/>
      <c r="E228" s="180"/>
      <c r="F228" s="182"/>
      <c r="G228" s="183"/>
      <c r="H228" s="183"/>
      <c r="I228" s="181"/>
      <c r="J228" s="182"/>
      <c r="K228" s="30" t="s">
        <v>548</v>
      </c>
      <c r="L228" s="183"/>
      <c r="M228" s="182"/>
      <c r="N228" s="211"/>
      <c r="O228" s="211"/>
      <c r="P228" s="211"/>
      <c r="Q228" s="211"/>
      <c r="R228" s="183"/>
      <c r="S228" s="178"/>
      <c r="T228" s="178"/>
      <c r="U228" s="178"/>
      <c r="V228" s="178"/>
      <c r="W228" s="178"/>
      <c r="X228" s="178"/>
      <c r="Y228" s="178"/>
      <c r="Z228" s="183"/>
    </row>
    <row r="229" spans="1:26" ht="25.5" x14ac:dyDescent="0.25">
      <c r="A229" s="179"/>
      <c r="B229" s="178"/>
      <c r="C229" s="181"/>
      <c r="D229" s="180"/>
      <c r="E229" s="180"/>
      <c r="F229" s="182"/>
      <c r="G229" s="183"/>
      <c r="H229" s="183"/>
      <c r="I229" s="181"/>
      <c r="J229" s="182"/>
      <c r="K229" s="30" t="s">
        <v>549</v>
      </c>
      <c r="L229" s="183"/>
      <c r="M229" s="182"/>
      <c r="N229" s="211"/>
      <c r="O229" s="211"/>
      <c r="P229" s="211"/>
      <c r="Q229" s="211"/>
      <c r="R229" s="183"/>
      <c r="S229" s="178"/>
      <c r="T229" s="178"/>
      <c r="U229" s="178"/>
      <c r="V229" s="178"/>
      <c r="W229" s="178"/>
      <c r="X229" s="178"/>
      <c r="Y229" s="178"/>
      <c r="Z229" s="183"/>
    </row>
    <row r="230" spans="1:26" x14ac:dyDescent="0.25">
      <c r="A230" s="179"/>
      <c r="B230" s="178"/>
      <c r="C230" s="181"/>
      <c r="D230" s="180"/>
      <c r="E230" s="180"/>
      <c r="F230" s="182"/>
      <c r="G230" s="183"/>
      <c r="H230" s="183"/>
      <c r="I230" s="181"/>
      <c r="J230" s="182"/>
      <c r="K230" s="30" t="s">
        <v>550</v>
      </c>
      <c r="L230" s="183"/>
      <c r="M230" s="182"/>
      <c r="N230" s="211"/>
      <c r="O230" s="211"/>
      <c r="P230" s="211"/>
      <c r="Q230" s="211"/>
      <c r="R230" s="183"/>
      <c r="S230" s="178"/>
      <c r="T230" s="178"/>
      <c r="U230" s="178"/>
      <c r="V230" s="178"/>
      <c r="W230" s="178"/>
      <c r="X230" s="178"/>
      <c r="Y230" s="178"/>
      <c r="Z230" s="183"/>
    </row>
    <row r="231" spans="1:26" x14ac:dyDescent="0.25">
      <c r="A231" s="179" t="s">
        <v>131</v>
      </c>
      <c r="B231" s="178" t="s">
        <v>64</v>
      </c>
      <c r="C231" s="181" t="s">
        <v>217</v>
      </c>
      <c r="D231" s="180" t="s">
        <v>50</v>
      </c>
      <c r="E231" s="180" t="s">
        <v>85</v>
      </c>
      <c r="F231" s="182"/>
      <c r="G231" s="183" t="s">
        <v>551</v>
      </c>
      <c r="H231" s="183" t="s">
        <v>199</v>
      </c>
      <c r="I231" s="181"/>
      <c r="J231" s="182"/>
      <c r="K231" s="30"/>
      <c r="L231" s="183" t="s">
        <v>552</v>
      </c>
      <c r="M231" s="182" t="s">
        <v>553</v>
      </c>
      <c r="N231" s="211">
        <v>1954874.45</v>
      </c>
      <c r="O231" s="211">
        <v>345135.93</v>
      </c>
      <c r="P231" s="211">
        <v>1954874.45</v>
      </c>
      <c r="Q231" s="211">
        <v>345135.93</v>
      </c>
      <c r="R231" s="183" t="s">
        <v>554</v>
      </c>
      <c r="S231" s="178" t="s">
        <v>51</v>
      </c>
      <c r="T231" s="178" t="s">
        <v>50</v>
      </c>
      <c r="U231" s="178"/>
      <c r="V231" s="178" t="s">
        <v>51</v>
      </c>
      <c r="W231" s="178" t="s">
        <v>51</v>
      </c>
      <c r="X231" s="178" t="s">
        <v>51</v>
      </c>
      <c r="Y231" s="178" t="s">
        <v>48</v>
      </c>
      <c r="Z231" s="183" t="s">
        <v>555</v>
      </c>
    </row>
    <row r="232" spans="1:26" ht="51" x14ac:dyDescent="0.25">
      <c r="A232" s="179"/>
      <c r="B232" s="178"/>
      <c r="C232" s="181"/>
      <c r="D232" s="180"/>
      <c r="E232" s="180"/>
      <c r="F232" s="182"/>
      <c r="G232" s="183"/>
      <c r="H232" s="183"/>
      <c r="I232" s="181"/>
      <c r="J232" s="182"/>
      <c r="K232" s="30" t="s">
        <v>556</v>
      </c>
      <c r="L232" s="183"/>
      <c r="M232" s="182"/>
      <c r="N232" s="211"/>
      <c r="O232" s="211"/>
      <c r="P232" s="211"/>
      <c r="Q232" s="211"/>
      <c r="R232" s="183"/>
      <c r="S232" s="178"/>
      <c r="T232" s="178"/>
      <c r="U232" s="178"/>
      <c r="V232" s="178"/>
      <c r="W232" s="178"/>
      <c r="X232" s="178"/>
      <c r="Y232" s="178"/>
      <c r="Z232" s="183"/>
    </row>
    <row r="233" spans="1:26" x14ac:dyDescent="0.25">
      <c r="A233" s="179"/>
      <c r="B233" s="178"/>
      <c r="C233" s="181"/>
      <c r="D233" s="180"/>
      <c r="E233" s="180"/>
      <c r="F233" s="182"/>
      <c r="G233" s="183"/>
      <c r="H233" s="183"/>
      <c r="I233" s="181"/>
      <c r="J233" s="182"/>
      <c r="K233" s="30" t="s">
        <v>557</v>
      </c>
      <c r="L233" s="183"/>
      <c r="M233" s="182"/>
      <c r="N233" s="211"/>
      <c r="O233" s="211"/>
      <c r="P233" s="211"/>
      <c r="Q233" s="211"/>
      <c r="R233" s="183"/>
      <c r="S233" s="178"/>
      <c r="T233" s="178"/>
      <c r="U233" s="178"/>
      <c r="V233" s="178"/>
      <c r="W233" s="178"/>
      <c r="X233" s="178"/>
      <c r="Y233" s="178"/>
      <c r="Z233" s="183"/>
    </row>
    <row r="234" spans="1:26" x14ac:dyDescent="0.25">
      <c r="A234" s="179"/>
      <c r="B234" s="178"/>
      <c r="C234" s="181"/>
      <c r="D234" s="180"/>
      <c r="E234" s="180"/>
      <c r="F234" s="182"/>
      <c r="G234" s="183"/>
      <c r="H234" s="183"/>
      <c r="I234" s="181"/>
      <c r="J234" s="182"/>
      <c r="K234" s="30" t="s">
        <v>558</v>
      </c>
      <c r="L234" s="183"/>
      <c r="M234" s="182"/>
      <c r="N234" s="211"/>
      <c r="O234" s="211"/>
      <c r="P234" s="211"/>
      <c r="Q234" s="211"/>
      <c r="R234" s="183"/>
      <c r="S234" s="178"/>
      <c r="T234" s="178"/>
      <c r="U234" s="178"/>
      <c r="V234" s="178"/>
      <c r="W234" s="178"/>
      <c r="X234" s="178"/>
      <c r="Y234" s="178"/>
      <c r="Z234" s="183"/>
    </row>
    <row r="235" spans="1:26" ht="38.25" x14ac:dyDescent="0.25">
      <c r="A235" s="179"/>
      <c r="B235" s="178"/>
      <c r="C235" s="181"/>
      <c r="D235" s="180"/>
      <c r="E235" s="180"/>
      <c r="F235" s="182"/>
      <c r="G235" s="183"/>
      <c r="H235" s="183"/>
      <c r="I235" s="181"/>
      <c r="J235" s="182"/>
      <c r="K235" s="30" t="s">
        <v>559</v>
      </c>
      <c r="L235" s="183"/>
      <c r="M235" s="182"/>
      <c r="N235" s="211"/>
      <c r="O235" s="211"/>
      <c r="P235" s="211"/>
      <c r="Q235" s="211"/>
      <c r="R235" s="183"/>
      <c r="S235" s="178"/>
      <c r="T235" s="178"/>
      <c r="U235" s="178"/>
      <c r="V235" s="178"/>
      <c r="W235" s="178"/>
      <c r="X235" s="178"/>
      <c r="Y235" s="178"/>
      <c r="Z235" s="183"/>
    </row>
    <row r="236" spans="1:26" x14ac:dyDescent="0.25">
      <c r="A236" s="179"/>
      <c r="B236" s="178"/>
      <c r="C236" s="181"/>
      <c r="D236" s="180"/>
      <c r="E236" s="180"/>
      <c r="F236" s="182"/>
      <c r="G236" s="183"/>
      <c r="H236" s="183"/>
      <c r="I236" s="181"/>
      <c r="J236" s="182"/>
      <c r="K236" s="30" t="s">
        <v>279</v>
      </c>
      <c r="L236" s="183"/>
      <c r="M236" s="182"/>
      <c r="N236" s="211"/>
      <c r="O236" s="211"/>
      <c r="P236" s="211"/>
      <c r="Q236" s="211"/>
      <c r="R236" s="183"/>
      <c r="S236" s="178"/>
      <c r="T236" s="178"/>
      <c r="U236" s="178"/>
      <c r="V236" s="178"/>
      <c r="W236" s="178"/>
      <c r="X236" s="178"/>
      <c r="Y236" s="178"/>
      <c r="Z236" s="183"/>
    </row>
    <row r="237" spans="1:26" x14ac:dyDescent="0.25">
      <c r="A237" s="179"/>
      <c r="B237" s="178"/>
      <c r="C237" s="181"/>
      <c r="D237" s="180"/>
      <c r="E237" s="180"/>
      <c r="F237" s="182"/>
      <c r="G237" s="183"/>
      <c r="H237" s="183"/>
      <c r="I237" s="181"/>
      <c r="J237" s="182"/>
      <c r="K237" s="30" t="s">
        <v>560</v>
      </c>
      <c r="L237" s="183"/>
      <c r="M237" s="182"/>
      <c r="N237" s="211"/>
      <c r="O237" s="211"/>
      <c r="P237" s="211"/>
      <c r="Q237" s="211"/>
      <c r="R237" s="183"/>
      <c r="S237" s="178"/>
      <c r="T237" s="178"/>
      <c r="U237" s="178"/>
      <c r="V237" s="178"/>
      <c r="W237" s="178"/>
      <c r="X237" s="178"/>
      <c r="Y237" s="178"/>
      <c r="Z237" s="183"/>
    </row>
    <row r="238" spans="1:26" x14ac:dyDescent="0.25">
      <c r="A238" s="179"/>
      <c r="B238" s="178"/>
      <c r="C238" s="181"/>
      <c r="D238" s="180"/>
      <c r="E238" s="180"/>
      <c r="F238" s="182"/>
      <c r="G238" s="183"/>
      <c r="H238" s="183"/>
      <c r="I238" s="181"/>
      <c r="J238" s="182"/>
      <c r="K238" s="30" t="s">
        <v>561</v>
      </c>
      <c r="L238" s="183"/>
      <c r="M238" s="182"/>
      <c r="N238" s="211"/>
      <c r="O238" s="211"/>
      <c r="P238" s="211"/>
      <c r="Q238" s="211"/>
      <c r="R238" s="183"/>
      <c r="S238" s="178"/>
      <c r="T238" s="178"/>
      <c r="U238" s="178"/>
      <c r="V238" s="178"/>
      <c r="W238" s="178"/>
      <c r="X238" s="178"/>
      <c r="Y238" s="178"/>
      <c r="Z238" s="183"/>
    </row>
    <row r="239" spans="1:26" ht="25.5" x14ac:dyDescent="0.25">
      <c r="A239" s="179"/>
      <c r="B239" s="178"/>
      <c r="C239" s="181"/>
      <c r="D239" s="180"/>
      <c r="E239" s="180"/>
      <c r="F239" s="182"/>
      <c r="G239" s="183"/>
      <c r="H239" s="183"/>
      <c r="I239" s="181"/>
      <c r="J239" s="182"/>
      <c r="K239" s="30" t="s">
        <v>562</v>
      </c>
      <c r="L239" s="183"/>
      <c r="M239" s="182"/>
      <c r="N239" s="211"/>
      <c r="O239" s="211"/>
      <c r="P239" s="211"/>
      <c r="Q239" s="211"/>
      <c r="R239" s="183"/>
      <c r="S239" s="178"/>
      <c r="T239" s="178"/>
      <c r="U239" s="178"/>
      <c r="V239" s="178"/>
      <c r="W239" s="178"/>
      <c r="X239" s="178"/>
      <c r="Y239" s="178"/>
      <c r="Z239" s="183"/>
    </row>
    <row r="240" spans="1:26" ht="38.25" x14ac:dyDescent="0.25">
      <c r="A240" s="179"/>
      <c r="B240" s="178"/>
      <c r="C240" s="181"/>
      <c r="D240" s="180"/>
      <c r="E240" s="180"/>
      <c r="F240" s="182"/>
      <c r="G240" s="183"/>
      <c r="H240" s="183"/>
      <c r="I240" s="181"/>
      <c r="J240" s="182"/>
      <c r="K240" s="30" t="s">
        <v>563</v>
      </c>
      <c r="L240" s="183"/>
      <c r="M240" s="182"/>
      <c r="N240" s="211"/>
      <c r="O240" s="211"/>
      <c r="P240" s="211"/>
      <c r="Q240" s="211"/>
      <c r="R240" s="183"/>
      <c r="S240" s="178"/>
      <c r="T240" s="178"/>
      <c r="U240" s="178"/>
      <c r="V240" s="178"/>
      <c r="W240" s="178"/>
      <c r="X240" s="178"/>
      <c r="Y240" s="178"/>
      <c r="Z240" s="183"/>
    </row>
    <row r="241" spans="1:26" ht="25.5" x14ac:dyDescent="0.25">
      <c r="A241" s="179"/>
      <c r="B241" s="178"/>
      <c r="C241" s="181"/>
      <c r="D241" s="180"/>
      <c r="E241" s="180"/>
      <c r="F241" s="182"/>
      <c r="G241" s="183"/>
      <c r="H241" s="183"/>
      <c r="I241" s="181"/>
      <c r="J241" s="182"/>
      <c r="K241" s="30" t="s">
        <v>564</v>
      </c>
      <c r="L241" s="183"/>
      <c r="M241" s="182"/>
      <c r="N241" s="211"/>
      <c r="O241" s="211"/>
      <c r="P241" s="211"/>
      <c r="Q241" s="211"/>
      <c r="R241" s="183"/>
      <c r="S241" s="178"/>
      <c r="T241" s="178"/>
      <c r="U241" s="178"/>
      <c r="V241" s="178"/>
      <c r="W241" s="178"/>
      <c r="X241" s="178"/>
      <c r="Y241" s="178"/>
      <c r="Z241" s="183"/>
    </row>
    <row r="242" spans="1:26" ht="38.25" x14ac:dyDescent="0.25">
      <c r="A242" s="179"/>
      <c r="B242" s="178"/>
      <c r="C242" s="181"/>
      <c r="D242" s="180"/>
      <c r="E242" s="180"/>
      <c r="F242" s="182"/>
      <c r="G242" s="183"/>
      <c r="H242" s="183"/>
      <c r="I242" s="181"/>
      <c r="J242" s="182"/>
      <c r="K242" s="30" t="s">
        <v>565</v>
      </c>
      <c r="L242" s="183"/>
      <c r="M242" s="182"/>
      <c r="N242" s="211"/>
      <c r="O242" s="211"/>
      <c r="P242" s="211"/>
      <c r="Q242" s="211"/>
      <c r="R242" s="183"/>
      <c r="S242" s="178"/>
      <c r="T242" s="178"/>
      <c r="U242" s="178"/>
      <c r="V242" s="178"/>
      <c r="W242" s="178"/>
      <c r="X242" s="178"/>
      <c r="Y242" s="178"/>
      <c r="Z242" s="183"/>
    </row>
    <row r="243" spans="1:26" ht="25.5" x14ac:dyDescent="0.25">
      <c r="A243" s="179"/>
      <c r="B243" s="178"/>
      <c r="C243" s="181"/>
      <c r="D243" s="180"/>
      <c r="E243" s="180"/>
      <c r="F243" s="182"/>
      <c r="G243" s="183"/>
      <c r="H243" s="183"/>
      <c r="I243" s="181"/>
      <c r="J243" s="182"/>
      <c r="K243" s="30" t="s">
        <v>566</v>
      </c>
      <c r="L243" s="183"/>
      <c r="M243" s="182"/>
      <c r="N243" s="211"/>
      <c r="O243" s="211"/>
      <c r="P243" s="211"/>
      <c r="Q243" s="211"/>
      <c r="R243" s="183"/>
      <c r="S243" s="178"/>
      <c r="T243" s="178"/>
      <c r="U243" s="178"/>
      <c r="V243" s="178"/>
      <c r="W243" s="178"/>
      <c r="X243" s="178"/>
      <c r="Y243" s="178"/>
      <c r="Z243" s="183"/>
    </row>
    <row r="244" spans="1:26" ht="25.5" x14ac:dyDescent="0.25">
      <c r="A244" s="179"/>
      <c r="B244" s="178"/>
      <c r="C244" s="181"/>
      <c r="D244" s="180"/>
      <c r="E244" s="180"/>
      <c r="F244" s="182"/>
      <c r="G244" s="183"/>
      <c r="H244" s="183"/>
      <c r="I244" s="181"/>
      <c r="J244" s="182"/>
      <c r="K244" s="30" t="s">
        <v>567</v>
      </c>
      <c r="L244" s="183"/>
      <c r="M244" s="182"/>
      <c r="N244" s="211"/>
      <c r="O244" s="211"/>
      <c r="P244" s="211"/>
      <c r="Q244" s="211"/>
      <c r="R244" s="183"/>
      <c r="S244" s="178"/>
      <c r="T244" s="178"/>
      <c r="U244" s="178"/>
      <c r="V244" s="178"/>
      <c r="W244" s="178"/>
      <c r="X244" s="178"/>
      <c r="Y244" s="178"/>
      <c r="Z244" s="183"/>
    </row>
    <row r="245" spans="1:26" x14ac:dyDescent="0.25">
      <c r="A245" s="179"/>
      <c r="B245" s="178"/>
      <c r="C245" s="181"/>
      <c r="D245" s="180"/>
      <c r="E245" s="180"/>
      <c r="F245" s="182"/>
      <c r="G245" s="183"/>
      <c r="H245" s="183"/>
      <c r="I245" s="181"/>
      <c r="J245" s="182"/>
      <c r="K245" s="30" t="s">
        <v>568</v>
      </c>
      <c r="L245" s="183"/>
      <c r="M245" s="182"/>
      <c r="N245" s="211"/>
      <c r="O245" s="211"/>
      <c r="P245" s="211"/>
      <c r="Q245" s="211"/>
      <c r="R245" s="183"/>
      <c r="S245" s="178"/>
      <c r="T245" s="178"/>
      <c r="U245" s="178"/>
      <c r="V245" s="178"/>
      <c r="W245" s="178"/>
      <c r="X245" s="178"/>
      <c r="Y245" s="178"/>
      <c r="Z245" s="183"/>
    </row>
    <row r="246" spans="1:26" x14ac:dyDescent="0.25">
      <c r="A246" s="179"/>
      <c r="B246" s="178"/>
      <c r="C246" s="181"/>
      <c r="D246" s="180"/>
      <c r="E246" s="180"/>
      <c r="F246" s="182"/>
      <c r="G246" s="183"/>
      <c r="H246" s="183"/>
      <c r="I246" s="181"/>
      <c r="J246" s="182"/>
      <c r="K246" s="30" t="s">
        <v>569</v>
      </c>
      <c r="L246" s="183"/>
      <c r="M246" s="182"/>
      <c r="N246" s="211"/>
      <c r="O246" s="211"/>
      <c r="P246" s="211"/>
      <c r="Q246" s="211"/>
      <c r="R246" s="183"/>
      <c r="S246" s="178"/>
      <c r="T246" s="178"/>
      <c r="U246" s="178"/>
      <c r="V246" s="178"/>
      <c r="W246" s="178"/>
      <c r="X246" s="178"/>
      <c r="Y246" s="178"/>
      <c r="Z246" s="183"/>
    </row>
    <row r="247" spans="1:26" ht="38.25" x14ac:dyDescent="0.25">
      <c r="A247" s="179"/>
      <c r="B247" s="178"/>
      <c r="C247" s="181"/>
      <c r="D247" s="180"/>
      <c r="E247" s="180"/>
      <c r="F247" s="182"/>
      <c r="G247" s="183"/>
      <c r="H247" s="183"/>
      <c r="I247" s="181"/>
      <c r="J247" s="182"/>
      <c r="K247" s="30" t="s">
        <v>570</v>
      </c>
      <c r="L247" s="183"/>
      <c r="M247" s="182"/>
      <c r="N247" s="211"/>
      <c r="O247" s="211"/>
      <c r="P247" s="211"/>
      <c r="Q247" s="211"/>
      <c r="R247" s="183"/>
      <c r="S247" s="178"/>
      <c r="T247" s="178"/>
      <c r="U247" s="178"/>
      <c r="V247" s="178"/>
      <c r="W247" s="178"/>
      <c r="X247" s="178"/>
      <c r="Y247" s="178"/>
      <c r="Z247" s="183"/>
    </row>
    <row r="248" spans="1:26" ht="25.5" x14ac:dyDescent="0.25">
      <c r="A248" s="179"/>
      <c r="B248" s="178"/>
      <c r="C248" s="181"/>
      <c r="D248" s="180"/>
      <c r="E248" s="180"/>
      <c r="F248" s="182"/>
      <c r="G248" s="183"/>
      <c r="H248" s="183"/>
      <c r="I248" s="181"/>
      <c r="J248" s="182"/>
      <c r="K248" s="30" t="s">
        <v>571</v>
      </c>
      <c r="L248" s="183"/>
      <c r="M248" s="182"/>
      <c r="N248" s="211"/>
      <c r="O248" s="211"/>
      <c r="P248" s="211"/>
      <c r="Q248" s="211"/>
      <c r="R248" s="183"/>
      <c r="S248" s="178"/>
      <c r="T248" s="178"/>
      <c r="U248" s="178"/>
      <c r="V248" s="178"/>
      <c r="W248" s="178"/>
      <c r="X248" s="178"/>
      <c r="Y248" s="178"/>
      <c r="Z248" s="183"/>
    </row>
    <row r="249" spans="1:26" x14ac:dyDescent="0.25">
      <c r="A249" s="179"/>
      <c r="B249" s="178"/>
      <c r="C249" s="181"/>
      <c r="D249" s="180"/>
      <c r="E249" s="180"/>
      <c r="F249" s="182"/>
      <c r="G249" s="183"/>
      <c r="H249" s="183"/>
      <c r="I249" s="181"/>
      <c r="J249" s="182"/>
      <c r="K249" s="30" t="s">
        <v>572</v>
      </c>
      <c r="L249" s="183"/>
      <c r="M249" s="182"/>
      <c r="N249" s="211"/>
      <c r="O249" s="211"/>
      <c r="P249" s="211"/>
      <c r="Q249" s="211"/>
      <c r="R249" s="183"/>
      <c r="S249" s="178"/>
      <c r="T249" s="178"/>
      <c r="U249" s="178"/>
      <c r="V249" s="178"/>
      <c r="W249" s="178"/>
      <c r="X249" s="178"/>
      <c r="Y249" s="178"/>
      <c r="Z249" s="183"/>
    </row>
    <row r="250" spans="1:26" x14ac:dyDescent="0.25">
      <c r="A250" s="179"/>
      <c r="B250" s="178"/>
      <c r="C250" s="181"/>
      <c r="D250" s="180"/>
      <c r="E250" s="180"/>
      <c r="F250" s="182"/>
      <c r="G250" s="183"/>
      <c r="H250" s="183"/>
      <c r="I250" s="181"/>
      <c r="J250" s="182"/>
      <c r="K250" s="30" t="s">
        <v>573</v>
      </c>
      <c r="L250" s="183"/>
      <c r="M250" s="182"/>
      <c r="N250" s="211"/>
      <c r="O250" s="211"/>
      <c r="P250" s="211"/>
      <c r="Q250" s="211"/>
      <c r="R250" s="183"/>
      <c r="S250" s="178"/>
      <c r="T250" s="178"/>
      <c r="U250" s="178"/>
      <c r="V250" s="178"/>
      <c r="W250" s="178"/>
      <c r="X250" s="178"/>
      <c r="Y250" s="178"/>
      <c r="Z250" s="183"/>
    </row>
    <row r="251" spans="1:26" x14ac:dyDescent="0.25">
      <c r="A251" s="179"/>
      <c r="B251" s="178"/>
      <c r="C251" s="181"/>
      <c r="D251" s="180"/>
      <c r="E251" s="180"/>
      <c r="F251" s="182"/>
      <c r="G251" s="183"/>
      <c r="H251" s="183"/>
      <c r="I251" s="181"/>
      <c r="J251" s="182"/>
      <c r="K251" s="30" t="s">
        <v>574</v>
      </c>
      <c r="L251" s="183"/>
      <c r="M251" s="182"/>
      <c r="N251" s="211"/>
      <c r="O251" s="211"/>
      <c r="P251" s="211"/>
      <c r="Q251" s="211"/>
      <c r="R251" s="183"/>
      <c r="S251" s="178"/>
      <c r="T251" s="178"/>
      <c r="U251" s="178"/>
      <c r="V251" s="178"/>
      <c r="W251" s="178"/>
      <c r="X251" s="178"/>
      <c r="Y251" s="178"/>
      <c r="Z251" s="183"/>
    </row>
    <row r="252" spans="1:26" x14ac:dyDescent="0.25">
      <c r="A252" s="179"/>
      <c r="B252" s="178"/>
      <c r="C252" s="181"/>
      <c r="D252" s="180"/>
      <c r="E252" s="180"/>
      <c r="F252" s="182"/>
      <c r="G252" s="183"/>
      <c r="H252" s="183"/>
      <c r="I252" s="181"/>
      <c r="J252" s="182"/>
      <c r="K252" s="30" t="s">
        <v>575</v>
      </c>
      <c r="L252" s="183"/>
      <c r="M252" s="182"/>
      <c r="N252" s="211"/>
      <c r="O252" s="211"/>
      <c r="P252" s="211"/>
      <c r="Q252" s="211"/>
      <c r="R252" s="183"/>
      <c r="S252" s="178"/>
      <c r="T252" s="178"/>
      <c r="U252" s="178"/>
      <c r="V252" s="178"/>
      <c r="W252" s="178"/>
      <c r="X252" s="178"/>
      <c r="Y252" s="178"/>
      <c r="Z252" s="183"/>
    </row>
    <row r="253" spans="1:26" x14ac:dyDescent="0.25">
      <c r="A253" s="179"/>
      <c r="B253" s="178"/>
      <c r="C253" s="181"/>
      <c r="D253" s="180"/>
      <c r="E253" s="180"/>
      <c r="F253" s="182"/>
      <c r="G253" s="183"/>
      <c r="H253" s="183"/>
      <c r="I253" s="181"/>
      <c r="J253" s="182"/>
      <c r="K253" s="30" t="s">
        <v>576</v>
      </c>
      <c r="L253" s="183"/>
      <c r="M253" s="182"/>
      <c r="N253" s="211"/>
      <c r="O253" s="211"/>
      <c r="P253" s="211"/>
      <c r="Q253" s="211"/>
      <c r="R253" s="183"/>
      <c r="S253" s="178"/>
      <c r="T253" s="178"/>
      <c r="U253" s="178"/>
      <c r="V253" s="178"/>
      <c r="W253" s="178"/>
      <c r="X253" s="178"/>
      <c r="Y253" s="178"/>
      <c r="Z253" s="183"/>
    </row>
    <row r="254" spans="1:26" x14ac:dyDescent="0.25">
      <c r="A254" s="179" t="s">
        <v>131</v>
      </c>
      <c r="B254" s="178" t="s">
        <v>64</v>
      </c>
      <c r="C254" s="181" t="s">
        <v>217</v>
      </c>
      <c r="D254" s="180" t="s">
        <v>50</v>
      </c>
      <c r="E254" s="180" t="s">
        <v>85</v>
      </c>
      <c r="F254" s="182"/>
      <c r="G254" s="183" t="s">
        <v>577</v>
      </c>
      <c r="H254" s="179" t="s">
        <v>209</v>
      </c>
      <c r="I254" s="181"/>
      <c r="J254" s="182"/>
      <c r="K254" s="30"/>
      <c r="L254" s="183" t="s">
        <v>578</v>
      </c>
      <c r="M254" s="182" t="s">
        <v>579</v>
      </c>
      <c r="N254" s="211">
        <v>2754350.33</v>
      </c>
      <c r="O254" s="211">
        <v>487017.41</v>
      </c>
      <c r="P254" s="211">
        <v>2754350.33</v>
      </c>
      <c r="Q254" s="211">
        <v>487017.41</v>
      </c>
      <c r="R254" s="183" t="s">
        <v>580</v>
      </c>
      <c r="S254" s="178" t="s">
        <v>50</v>
      </c>
      <c r="T254" s="178" t="s">
        <v>50</v>
      </c>
      <c r="U254" s="178"/>
      <c r="V254" s="178" t="s">
        <v>51</v>
      </c>
      <c r="W254" s="178" t="s">
        <v>51</v>
      </c>
      <c r="X254" s="178" t="s">
        <v>51</v>
      </c>
      <c r="Y254" s="178" t="s">
        <v>48</v>
      </c>
      <c r="Z254" s="183" t="s">
        <v>581</v>
      </c>
    </row>
    <row r="255" spans="1:26" ht="38.25" x14ac:dyDescent="0.25">
      <c r="A255" s="179"/>
      <c r="B255" s="178"/>
      <c r="C255" s="181"/>
      <c r="D255" s="180"/>
      <c r="E255" s="180"/>
      <c r="F255" s="182"/>
      <c r="G255" s="183"/>
      <c r="H255" s="179"/>
      <c r="I255" s="181"/>
      <c r="J255" s="182"/>
      <c r="K255" s="30" t="s">
        <v>582</v>
      </c>
      <c r="L255" s="183"/>
      <c r="M255" s="182"/>
      <c r="N255" s="211"/>
      <c r="O255" s="211"/>
      <c r="P255" s="211"/>
      <c r="Q255" s="211"/>
      <c r="R255" s="183"/>
      <c r="S255" s="178"/>
      <c r="T255" s="178"/>
      <c r="U255" s="178"/>
      <c r="V255" s="178"/>
      <c r="W255" s="178"/>
      <c r="X255" s="178"/>
      <c r="Y255" s="178"/>
      <c r="Z255" s="183"/>
    </row>
    <row r="256" spans="1:26" x14ac:dyDescent="0.25">
      <c r="A256" s="179"/>
      <c r="B256" s="178"/>
      <c r="C256" s="181"/>
      <c r="D256" s="180"/>
      <c r="E256" s="180"/>
      <c r="F256" s="182"/>
      <c r="G256" s="183"/>
      <c r="H256" s="179"/>
      <c r="I256" s="181"/>
      <c r="J256" s="182"/>
      <c r="K256" s="30" t="s">
        <v>583</v>
      </c>
      <c r="L256" s="183"/>
      <c r="M256" s="182"/>
      <c r="N256" s="211"/>
      <c r="O256" s="211"/>
      <c r="P256" s="211"/>
      <c r="Q256" s="211"/>
      <c r="R256" s="183"/>
      <c r="S256" s="178"/>
      <c r="T256" s="178"/>
      <c r="U256" s="178"/>
      <c r="V256" s="178"/>
      <c r="W256" s="178"/>
      <c r="X256" s="178"/>
      <c r="Y256" s="178"/>
      <c r="Z256" s="183"/>
    </row>
    <row r="257" spans="1:26" x14ac:dyDescent="0.25">
      <c r="A257" s="179"/>
      <c r="B257" s="178"/>
      <c r="C257" s="181"/>
      <c r="D257" s="180"/>
      <c r="E257" s="180"/>
      <c r="F257" s="182"/>
      <c r="G257" s="183"/>
      <c r="H257" s="179"/>
      <c r="I257" s="181"/>
      <c r="J257" s="182"/>
      <c r="K257" s="30" t="s">
        <v>418</v>
      </c>
      <c r="L257" s="183"/>
      <c r="M257" s="182"/>
      <c r="N257" s="211"/>
      <c r="O257" s="211"/>
      <c r="P257" s="211"/>
      <c r="Q257" s="211"/>
      <c r="R257" s="183"/>
      <c r="S257" s="178"/>
      <c r="T257" s="178"/>
      <c r="U257" s="178"/>
      <c r="V257" s="178"/>
      <c r="W257" s="178"/>
      <c r="X257" s="178"/>
      <c r="Y257" s="178"/>
      <c r="Z257" s="183"/>
    </row>
    <row r="258" spans="1:26" ht="25.5" x14ac:dyDescent="0.25">
      <c r="A258" s="179"/>
      <c r="B258" s="178"/>
      <c r="C258" s="181"/>
      <c r="D258" s="180"/>
      <c r="E258" s="180"/>
      <c r="F258" s="182"/>
      <c r="G258" s="183"/>
      <c r="H258" s="179"/>
      <c r="I258" s="181"/>
      <c r="J258" s="182"/>
      <c r="K258" s="30" t="s">
        <v>584</v>
      </c>
      <c r="L258" s="183"/>
      <c r="M258" s="182"/>
      <c r="N258" s="211"/>
      <c r="O258" s="211"/>
      <c r="P258" s="211"/>
      <c r="Q258" s="211"/>
      <c r="R258" s="183"/>
      <c r="S258" s="178"/>
      <c r="T258" s="178"/>
      <c r="U258" s="178"/>
      <c r="V258" s="178"/>
      <c r="W258" s="178"/>
      <c r="X258" s="178"/>
      <c r="Y258" s="178"/>
      <c r="Z258" s="183"/>
    </row>
    <row r="259" spans="1:26" x14ac:dyDescent="0.25">
      <c r="A259" s="179"/>
      <c r="B259" s="178"/>
      <c r="C259" s="181"/>
      <c r="D259" s="180"/>
      <c r="E259" s="180"/>
      <c r="F259" s="182"/>
      <c r="G259" s="183"/>
      <c r="H259" s="179"/>
      <c r="I259" s="181"/>
      <c r="J259" s="182"/>
      <c r="K259" s="30" t="s">
        <v>585</v>
      </c>
      <c r="L259" s="183"/>
      <c r="M259" s="182"/>
      <c r="N259" s="211"/>
      <c r="O259" s="211"/>
      <c r="P259" s="211"/>
      <c r="Q259" s="211"/>
      <c r="R259" s="183"/>
      <c r="S259" s="178"/>
      <c r="T259" s="178"/>
      <c r="U259" s="178"/>
      <c r="V259" s="178"/>
      <c r="W259" s="178"/>
      <c r="X259" s="178"/>
      <c r="Y259" s="178"/>
      <c r="Z259" s="183"/>
    </row>
    <row r="260" spans="1:26" ht="25.5" x14ac:dyDescent="0.25">
      <c r="A260" s="179"/>
      <c r="B260" s="178"/>
      <c r="C260" s="181"/>
      <c r="D260" s="180"/>
      <c r="E260" s="180"/>
      <c r="F260" s="182"/>
      <c r="G260" s="183"/>
      <c r="H260" s="179"/>
      <c r="I260" s="181"/>
      <c r="J260" s="182"/>
      <c r="K260" s="30" t="s">
        <v>586</v>
      </c>
      <c r="L260" s="183"/>
      <c r="M260" s="182"/>
      <c r="N260" s="211"/>
      <c r="O260" s="211"/>
      <c r="P260" s="211"/>
      <c r="Q260" s="211"/>
      <c r="R260" s="183"/>
      <c r="S260" s="178"/>
      <c r="T260" s="178"/>
      <c r="U260" s="178"/>
      <c r="V260" s="178"/>
      <c r="W260" s="178"/>
      <c r="X260" s="178"/>
      <c r="Y260" s="178"/>
      <c r="Z260" s="183"/>
    </row>
    <row r="261" spans="1:26" x14ac:dyDescent="0.25">
      <c r="A261" s="179"/>
      <c r="B261" s="178"/>
      <c r="C261" s="181"/>
      <c r="D261" s="180"/>
      <c r="E261" s="180"/>
      <c r="F261" s="182"/>
      <c r="G261" s="183"/>
      <c r="H261" s="179"/>
      <c r="I261" s="181"/>
      <c r="J261" s="182"/>
      <c r="K261" s="30" t="s">
        <v>279</v>
      </c>
      <c r="L261" s="183"/>
      <c r="M261" s="182"/>
      <c r="N261" s="211"/>
      <c r="O261" s="211"/>
      <c r="P261" s="211"/>
      <c r="Q261" s="211"/>
      <c r="R261" s="183"/>
      <c r="S261" s="178"/>
      <c r="T261" s="178"/>
      <c r="U261" s="178"/>
      <c r="V261" s="178"/>
      <c r="W261" s="178"/>
      <c r="X261" s="178"/>
      <c r="Y261" s="178"/>
      <c r="Z261" s="183"/>
    </row>
    <row r="262" spans="1:26" ht="25.5" x14ac:dyDescent="0.25">
      <c r="A262" s="179"/>
      <c r="B262" s="178"/>
      <c r="C262" s="181"/>
      <c r="D262" s="180"/>
      <c r="E262" s="180"/>
      <c r="F262" s="182"/>
      <c r="G262" s="183"/>
      <c r="H262" s="179"/>
      <c r="I262" s="181"/>
      <c r="J262" s="182"/>
      <c r="K262" s="30" t="s">
        <v>587</v>
      </c>
      <c r="L262" s="183"/>
      <c r="M262" s="182"/>
      <c r="N262" s="211"/>
      <c r="O262" s="211"/>
      <c r="P262" s="211"/>
      <c r="Q262" s="211"/>
      <c r="R262" s="183"/>
      <c r="S262" s="178"/>
      <c r="T262" s="178"/>
      <c r="U262" s="178"/>
      <c r="V262" s="178"/>
      <c r="W262" s="178"/>
      <c r="X262" s="178"/>
      <c r="Y262" s="178"/>
      <c r="Z262" s="183"/>
    </row>
    <row r="263" spans="1:26" x14ac:dyDescent="0.25">
      <c r="A263" s="179"/>
      <c r="B263" s="178"/>
      <c r="C263" s="181"/>
      <c r="D263" s="180"/>
      <c r="E263" s="180"/>
      <c r="F263" s="182"/>
      <c r="G263" s="183"/>
      <c r="H263" s="179"/>
      <c r="I263" s="181"/>
      <c r="J263" s="182"/>
      <c r="K263" s="30" t="s">
        <v>588</v>
      </c>
      <c r="L263" s="183"/>
      <c r="M263" s="182"/>
      <c r="N263" s="211"/>
      <c r="O263" s="211"/>
      <c r="P263" s="211"/>
      <c r="Q263" s="211"/>
      <c r="R263" s="183"/>
      <c r="S263" s="178"/>
      <c r="T263" s="178"/>
      <c r="U263" s="178"/>
      <c r="V263" s="178"/>
      <c r="W263" s="178"/>
      <c r="X263" s="178"/>
      <c r="Y263" s="178"/>
      <c r="Z263" s="183"/>
    </row>
    <row r="264" spans="1:26" ht="25.5" x14ac:dyDescent="0.25">
      <c r="A264" s="179"/>
      <c r="B264" s="178"/>
      <c r="C264" s="181"/>
      <c r="D264" s="180"/>
      <c r="E264" s="180"/>
      <c r="F264" s="182"/>
      <c r="G264" s="183"/>
      <c r="H264" s="179"/>
      <c r="I264" s="181"/>
      <c r="J264" s="182"/>
      <c r="K264" s="30" t="s">
        <v>243</v>
      </c>
      <c r="L264" s="183"/>
      <c r="M264" s="182"/>
      <c r="N264" s="211"/>
      <c r="O264" s="211"/>
      <c r="P264" s="211"/>
      <c r="Q264" s="211"/>
      <c r="R264" s="183"/>
      <c r="S264" s="178"/>
      <c r="T264" s="178"/>
      <c r="U264" s="178"/>
      <c r="V264" s="178"/>
      <c r="W264" s="178"/>
      <c r="X264" s="178"/>
      <c r="Y264" s="178"/>
      <c r="Z264" s="183"/>
    </row>
    <row r="265" spans="1:26" x14ac:dyDescent="0.25">
      <c r="A265" s="179"/>
      <c r="B265" s="178"/>
      <c r="C265" s="181"/>
      <c r="D265" s="180"/>
      <c r="E265" s="180"/>
      <c r="F265" s="182"/>
      <c r="G265" s="183"/>
      <c r="H265" s="179"/>
      <c r="I265" s="181"/>
      <c r="J265" s="182"/>
      <c r="K265" s="30" t="s">
        <v>589</v>
      </c>
      <c r="L265" s="183"/>
      <c r="M265" s="182"/>
      <c r="N265" s="211"/>
      <c r="O265" s="211"/>
      <c r="P265" s="211"/>
      <c r="Q265" s="211"/>
      <c r="R265" s="183"/>
      <c r="S265" s="178"/>
      <c r="T265" s="178"/>
      <c r="U265" s="178"/>
      <c r="V265" s="178"/>
      <c r="W265" s="178"/>
      <c r="X265" s="178"/>
      <c r="Y265" s="178"/>
      <c r="Z265" s="183"/>
    </row>
    <row r="266" spans="1:26" ht="25.5" x14ac:dyDescent="0.25">
      <c r="A266" s="179"/>
      <c r="B266" s="178"/>
      <c r="C266" s="181"/>
      <c r="D266" s="180"/>
      <c r="E266" s="180"/>
      <c r="F266" s="182"/>
      <c r="G266" s="183"/>
      <c r="H266" s="179"/>
      <c r="I266" s="181"/>
      <c r="J266" s="182"/>
      <c r="K266" s="30" t="s">
        <v>590</v>
      </c>
      <c r="L266" s="183"/>
      <c r="M266" s="182"/>
      <c r="N266" s="211"/>
      <c r="O266" s="211"/>
      <c r="P266" s="211"/>
      <c r="Q266" s="211"/>
      <c r="R266" s="183"/>
      <c r="S266" s="178"/>
      <c r="T266" s="178"/>
      <c r="U266" s="178"/>
      <c r="V266" s="178"/>
      <c r="W266" s="178"/>
      <c r="X266" s="178"/>
      <c r="Y266" s="178"/>
      <c r="Z266" s="183"/>
    </row>
    <row r="267" spans="1:26" ht="229.5" x14ac:dyDescent="0.25">
      <c r="A267" s="102" t="s">
        <v>131</v>
      </c>
      <c r="B267" s="101" t="s">
        <v>64</v>
      </c>
      <c r="C267" s="145" t="s">
        <v>132</v>
      </c>
      <c r="D267" s="144" t="s">
        <v>50</v>
      </c>
      <c r="E267" s="145"/>
      <c r="F267" s="100"/>
      <c r="G267" s="100" t="s">
        <v>591</v>
      </c>
      <c r="H267" s="100" t="s">
        <v>592</v>
      </c>
      <c r="I267" s="100"/>
      <c r="J267" s="100"/>
      <c r="K267" s="100" t="s">
        <v>593</v>
      </c>
      <c r="L267" s="100" t="s">
        <v>145</v>
      </c>
      <c r="M267" s="146" t="s">
        <v>594</v>
      </c>
      <c r="N267" s="78">
        <v>881609.38</v>
      </c>
      <c r="O267" s="78">
        <v>77378.12</v>
      </c>
      <c r="P267" s="78">
        <v>5515.88</v>
      </c>
      <c r="Q267" s="78">
        <v>484.12</v>
      </c>
      <c r="R267" s="102" t="s">
        <v>595</v>
      </c>
      <c r="S267" s="101" t="s">
        <v>50</v>
      </c>
      <c r="T267" s="101" t="s">
        <v>50</v>
      </c>
      <c r="U267" s="101"/>
      <c r="V267" s="101" t="s">
        <v>50</v>
      </c>
      <c r="W267" s="101" t="s">
        <v>50</v>
      </c>
      <c r="X267" s="101"/>
      <c r="Y267" s="97" t="s">
        <v>48</v>
      </c>
      <c r="Z267" s="102" t="s">
        <v>596</v>
      </c>
    </row>
    <row r="268" spans="1:26" x14ac:dyDescent="0.25">
      <c r="A268" s="179" t="s">
        <v>131</v>
      </c>
      <c r="B268" s="178" t="s">
        <v>467</v>
      </c>
      <c r="C268" s="181" t="s">
        <v>436</v>
      </c>
      <c r="D268" s="180"/>
      <c r="E268" s="180"/>
      <c r="F268" s="179"/>
      <c r="G268" s="183" t="s">
        <v>597</v>
      </c>
      <c r="H268" s="183" t="s">
        <v>598</v>
      </c>
      <c r="I268" s="181" t="s">
        <v>487</v>
      </c>
      <c r="J268" s="179" t="s">
        <v>598</v>
      </c>
      <c r="K268" s="179" t="s">
        <v>85</v>
      </c>
      <c r="L268" s="179" t="s">
        <v>598</v>
      </c>
      <c r="M268" s="178" t="s">
        <v>599</v>
      </c>
      <c r="N268" s="211">
        <v>859625.93</v>
      </c>
      <c r="O268" s="211">
        <v>153685.20000000001</v>
      </c>
      <c r="P268" s="211">
        <v>11599.98</v>
      </c>
      <c r="Q268" s="211">
        <v>0</v>
      </c>
      <c r="R268" s="181" t="s">
        <v>489</v>
      </c>
      <c r="S268" s="179" t="s">
        <v>490</v>
      </c>
      <c r="T268" s="179" t="s">
        <v>50</v>
      </c>
      <c r="U268" s="178" t="s">
        <v>491</v>
      </c>
      <c r="V268" s="179" t="s">
        <v>50</v>
      </c>
      <c r="W268" s="179" t="s">
        <v>51</v>
      </c>
      <c r="X268" s="179" t="s">
        <v>51</v>
      </c>
      <c r="Y268" s="178" t="s">
        <v>48</v>
      </c>
      <c r="Z268" s="179" t="s">
        <v>600</v>
      </c>
    </row>
    <row r="269" spans="1:26" x14ac:dyDescent="0.25">
      <c r="A269" s="179"/>
      <c r="B269" s="178"/>
      <c r="C269" s="181"/>
      <c r="D269" s="180"/>
      <c r="E269" s="180"/>
      <c r="F269" s="179"/>
      <c r="G269" s="183"/>
      <c r="H269" s="183"/>
      <c r="I269" s="181"/>
      <c r="J269" s="179"/>
      <c r="K269" s="179"/>
      <c r="L269" s="179"/>
      <c r="M269" s="178"/>
      <c r="N269" s="217"/>
      <c r="O269" s="217"/>
      <c r="P269" s="217"/>
      <c r="Q269" s="217"/>
      <c r="R269" s="181"/>
      <c r="S269" s="179"/>
      <c r="T269" s="179"/>
      <c r="U269" s="178"/>
      <c r="V269" s="179"/>
      <c r="W269" s="179"/>
      <c r="X269" s="179"/>
      <c r="Y269" s="178"/>
      <c r="Z269" s="179"/>
    </row>
    <row r="270" spans="1:26" x14ac:dyDescent="0.25">
      <c r="A270" s="179"/>
      <c r="B270" s="178"/>
      <c r="C270" s="181"/>
      <c r="D270" s="180"/>
      <c r="E270" s="180"/>
      <c r="F270" s="179"/>
      <c r="G270" s="183"/>
      <c r="H270" s="183"/>
      <c r="I270" s="181"/>
      <c r="J270" s="179"/>
      <c r="K270" s="179"/>
      <c r="L270" s="179"/>
      <c r="M270" s="178"/>
      <c r="N270" s="217"/>
      <c r="O270" s="217"/>
      <c r="P270" s="217"/>
      <c r="Q270" s="217"/>
      <c r="R270" s="181"/>
      <c r="S270" s="179"/>
      <c r="T270" s="179"/>
      <c r="U270" s="178"/>
      <c r="V270" s="179"/>
      <c r="W270" s="179"/>
      <c r="X270" s="179"/>
      <c r="Y270" s="178"/>
      <c r="Z270" s="179"/>
    </row>
    <row r="271" spans="1:26" x14ac:dyDescent="0.25">
      <c r="A271" s="179" t="s">
        <v>131</v>
      </c>
      <c r="B271" s="178" t="s">
        <v>467</v>
      </c>
      <c r="C271" s="181" t="s">
        <v>436</v>
      </c>
      <c r="D271" s="180"/>
      <c r="E271" s="180"/>
      <c r="F271" s="179"/>
      <c r="G271" s="183" t="s">
        <v>601</v>
      </c>
      <c r="H271" s="183" t="s">
        <v>602</v>
      </c>
      <c r="I271" s="181" t="s">
        <v>603</v>
      </c>
      <c r="J271" s="179" t="s">
        <v>602</v>
      </c>
      <c r="K271" s="179" t="s">
        <v>85</v>
      </c>
      <c r="L271" s="179" t="s">
        <v>602</v>
      </c>
      <c r="M271" s="178" t="s">
        <v>604</v>
      </c>
      <c r="N271" s="211">
        <v>1130599.99</v>
      </c>
      <c r="O271" s="211">
        <v>161117.65</v>
      </c>
      <c r="P271" s="211">
        <v>24600</v>
      </c>
      <c r="Q271" s="211">
        <v>0</v>
      </c>
      <c r="R271" s="181" t="s">
        <v>489</v>
      </c>
      <c r="S271" s="179" t="s">
        <v>490</v>
      </c>
      <c r="T271" s="179" t="s">
        <v>50</v>
      </c>
      <c r="U271" s="178" t="s">
        <v>491</v>
      </c>
      <c r="V271" s="179" t="s">
        <v>50</v>
      </c>
      <c r="W271" s="179" t="s">
        <v>51</v>
      </c>
      <c r="X271" s="179" t="s">
        <v>51</v>
      </c>
      <c r="Y271" s="178" t="s">
        <v>48</v>
      </c>
      <c r="Z271" s="179" t="s">
        <v>605</v>
      </c>
    </row>
    <row r="272" spans="1:26" x14ac:dyDescent="0.25">
      <c r="A272" s="179"/>
      <c r="B272" s="178"/>
      <c r="C272" s="181"/>
      <c r="D272" s="180"/>
      <c r="E272" s="180"/>
      <c r="F272" s="179"/>
      <c r="G272" s="183"/>
      <c r="H272" s="183"/>
      <c r="I272" s="181"/>
      <c r="J272" s="179"/>
      <c r="K272" s="179"/>
      <c r="L272" s="179"/>
      <c r="M272" s="178"/>
      <c r="N272" s="217"/>
      <c r="O272" s="217"/>
      <c r="P272" s="211"/>
      <c r="Q272" s="211"/>
      <c r="R272" s="181"/>
      <c r="S272" s="179"/>
      <c r="T272" s="179"/>
      <c r="U272" s="178"/>
      <c r="V272" s="179"/>
      <c r="W272" s="179"/>
      <c r="X272" s="179"/>
      <c r="Y272" s="178"/>
      <c r="Z272" s="179"/>
    </row>
    <row r="273" spans="1:26" x14ac:dyDescent="0.25">
      <c r="A273" s="179"/>
      <c r="B273" s="178"/>
      <c r="C273" s="181"/>
      <c r="D273" s="180"/>
      <c r="E273" s="180"/>
      <c r="F273" s="179"/>
      <c r="G273" s="183"/>
      <c r="H273" s="183"/>
      <c r="I273" s="181"/>
      <c r="J273" s="179"/>
      <c r="K273" s="179"/>
      <c r="L273" s="179"/>
      <c r="M273" s="178"/>
      <c r="N273" s="217"/>
      <c r="O273" s="217"/>
      <c r="P273" s="211"/>
      <c r="Q273" s="211"/>
      <c r="R273" s="181"/>
      <c r="S273" s="179"/>
      <c r="T273" s="179"/>
      <c r="U273" s="178"/>
      <c r="V273" s="179"/>
      <c r="W273" s="179"/>
      <c r="X273" s="179"/>
      <c r="Y273" s="178"/>
      <c r="Z273" s="179"/>
    </row>
    <row r="274" spans="1:26" ht="51" x14ac:dyDescent="0.25">
      <c r="A274" s="179" t="s">
        <v>131</v>
      </c>
      <c r="B274" s="178" t="s">
        <v>467</v>
      </c>
      <c r="C274" s="181" t="s">
        <v>436</v>
      </c>
      <c r="D274" s="180"/>
      <c r="E274" s="180"/>
      <c r="F274" s="179"/>
      <c r="G274" s="183" t="s">
        <v>606</v>
      </c>
      <c r="H274" s="183" t="s">
        <v>607</v>
      </c>
      <c r="I274" s="100" t="s">
        <v>500</v>
      </c>
      <c r="J274" s="179" t="s">
        <v>607</v>
      </c>
      <c r="K274" s="179" t="s">
        <v>85</v>
      </c>
      <c r="L274" s="179" t="s">
        <v>607</v>
      </c>
      <c r="M274" s="178" t="s">
        <v>608</v>
      </c>
      <c r="N274" s="211">
        <v>3514873.65</v>
      </c>
      <c r="O274" s="211">
        <v>620462</v>
      </c>
      <c r="P274" s="211">
        <v>89817.61</v>
      </c>
      <c r="Q274" s="211">
        <v>10182.39</v>
      </c>
      <c r="R274" s="181" t="s">
        <v>489</v>
      </c>
      <c r="S274" s="179" t="s">
        <v>490</v>
      </c>
      <c r="T274" s="179" t="s">
        <v>50</v>
      </c>
      <c r="U274" s="178" t="s">
        <v>491</v>
      </c>
      <c r="V274" s="179" t="s">
        <v>50</v>
      </c>
      <c r="W274" s="179" t="s">
        <v>51</v>
      </c>
      <c r="X274" s="179" t="s">
        <v>51</v>
      </c>
      <c r="Y274" s="178" t="s">
        <v>48</v>
      </c>
      <c r="Z274" s="179" t="s">
        <v>609</v>
      </c>
    </row>
    <row r="275" spans="1:26" x14ac:dyDescent="0.25">
      <c r="A275" s="179"/>
      <c r="B275" s="178"/>
      <c r="C275" s="181"/>
      <c r="D275" s="180"/>
      <c r="E275" s="180"/>
      <c r="F275" s="179"/>
      <c r="G275" s="183"/>
      <c r="H275" s="183"/>
      <c r="I275" s="181" t="s">
        <v>610</v>
      </c>
      <c r="J275" s="179"/>
      <c r="K275" s="179"/>
      <c r="L275" s="179"/>
      <c r="M275" s="178"/>
      <c r="N275" s="217"/>
      <c r="O275" s="217"/>
      <c r="P275" s="211"/>
      <c r="Q275" s="211"/>
      <c r="R275" s="181"/>
      <c r="S275" s="179"/>
      <c r="T275" s="179"/>
      <c r="U275" s="178"/>
      <c r="V275" s="179"/>
      <c r="W275" s="179"/>
      <c r="X275" s="179"/>
      <c r="Y275" s="178"/>
      <c r="Z275" s="179"/>
    </row>
    <row r="276" spans="1:26" x14ac:dyDescent="0.25">
      <c r="A276" s="179"/>
      <c r="B276" s="178"/>
      <c r="C276" s="181"/>
      <c r="D276" s="180"/>
      <c r="E276" s="180"/>
      <c r="F276" s="179"/>
      <c r="G276" s="183"/>
      <c r="H276" s="183"/>
      <c r="I276" s="181"/>
      <c r="J276" s="179"/>
      <c r="K276" s="179"/>
      <c r="L276" s="179"/>
      <c r="M276" s="178"/>
      <c r="N276" s="217"/>
      <c r="O276" s="217"/>
      <c r="P276" s="211"/>
      <c r="Q276" s="211"/>
      <c r="R276" s="181"/>
      <c r="S276" s="179"/>
      <c r="T276" s="179"/>
      <c r="U276" s="178"/>
      <c r="V276" s="179"/>
      <c r="W276" s="179"/>
      <c r="X276" s="179"/>
      <c r="Y276" s="178"/>
      <c r="Z276" s="179"/>
    </row>
    <row r="277" spans="1:26" x14ac:dyDescent="0.25">
      <c r="A277" s="179" t="s">
        <v>131</v>
      </c>
      <c r="B277" s="178" t="s">
        <v>467</v>
      </c>
      <c r="C277" s="181" t="s">
        <v>436</v>
      </c>
      <c r="D277" s="180"/>
      <c r="E277" s="180"/>
      <c r="F277" s="179"/>
      <c r="G277" s="183" t="s">
        <v>611</v>
      </c>
      <c r="H277" s="183" t="s">
        <v>612</v>
      </c>
      <c r="I277" s="181" t="s">
        <v>613</v>
      </c>
      <c r="J277" s="179" t="s">
        <v>612</v>
      </c>
      <c r="K277" s="179" t="s">
        <v>85</v>
      </c>
      <c r="L277" s="179" t="s">
        <v>612</v>
      </c>
      <c r="M277" s="178" t="s">
        <v>614</v>
      </c>
      <c r="N277" s="211">
        <v>931333.89</v>
      </c>
      <c r="O277" s="211">
        <v>165050</v>
      </c>
      <c r="P277" s="217">
        <v>20716.97</v>
      </c>
      <c r="Q277" s="217">
        <v>1763.03</v>
      </c>
      <c r="R277" s="181" t="s">
        <v>489</v>
      </c>
      <c r="S277" s="179" t="s">
        <v>490</v>
      </c>
      <c r="T277" s="179" t="s">
        <v>50</v>
      </c>
      <c r="U277" s="178" t="s">
        <v>491</v>
      </c>
      <c r="V277" s="179" t="s">
        <v>50</v>
      </c>
      <c r="W277" s="179" t="s">
        <v>51</v>
      </c>
      <c r="X277" s="179" t="s">
        <v>51</v>
      </c>
      <c r="Y277" s="178" t="s">
        <v>48</v>
      </c>
      <c r="Z277" s="179" t="s">
        <v>615</v>
      </c>
    </row>
    <row r="278" spans="1:26" x14ac:dyDescent="0.25">
      <c r="A278" s="179"/>
      <c r="B278" s="178"/>
      <c r="C278" s="181"/>
      <c r="D278" s="180"/>
      <c r="E278" s="180"/>
      <c r="F278" s="179"/>
      <c r="G278" s="183"/>
      <c r="H278" s="183"/>
      <c r="I278" s="181"/>
      <c r="J278" s="179"/>
      <c r="K278" s="179"/>
      <c r="L278" s="179"/>
      <c r="M278" s="178"/>
      <c r="N278" s="217"/>
      <c r="O278" s="217"/>
      <c r="P278" s="217"/>
      <c r="Q278" s="217"/>
      <c r="R278" s="181"/>
      <c r="S278" s="179"/>
      <c r="T278" s="179"/>
      <c r="U278" s="178"/>
      <c r="V278" s="179"/>
      <c r="W278" s="179"/>
      <c r="X278" s="179"/>
      <c r="Y278" s="178"/>
      <c r="Z278" s="179"/>
    </row>
    <row r="279" spans="1:26" x14ac:dyDescent="0.25">
      <c r="A279" s="179"/>
      <c r="B279" s="178"/>
      <c r="C279" s="181"/>
      <c r="D279" s="180"/>
      <c r="E279" s="180"/>
      <c r="F279" s="179"/>
      <c r="G279" s="183"/>
      <c r="H279" s="183"/>
      <c r="I279" s="181"/>
      <c r="J279" s="179"/>
      <c r="K279" s="179"/>
      <c r="L279" s="179"/>
      <c r="M279" s="178"/>
      <c r="N279" s="217"/>
      <c r="O279" s="217"/>
      <c r="P279" s="217"/>
      <c r="Q279" s="217"/>
      <c r="R279" s="181"/>
      <c r="S279" s="179"/>
      <c r="T279" s="179"/>
      <c r="U279" s="178"/>
      <c r="V279" s="179"/>
      <c r="W279" s="179"/>
      <c r="X279" s="179"/>
      <c r="Y279" s="178"/>
      <c r="Z279" s="179"/>
    </row>
    <row r="280" spans="1:26" x14ac:dyDescent="0.25">
      <c r="A280" s="179" t="s">
        <v>131</v>
      </c>
      <c r="B280" s="178" t="s">
        <v>467</v>
      </c>
      <c r="C280" s="181" t="s">
        <v>436</v>
      </c>
      <c r="D280" s="180"/>
      <c r="E280" s="180"/>
      <c r="F280" s="179"/>
      <c r="G280" s="183" t="s">
        <v>616</v>
      </c>
      <c r="H280" s="183" t="s">
        <v>617</v>
      </c>
      <c r="I280" s="181" t="s">
        <v>487</v>
      </c>
      <c r="J280" s="179" t="s">
        <v>617</v>
      </c>
      <c r="K280" s="179" t="s">
        <v>85</v>
      </c>
      <c r="L280" s="179" t="s">
        <v>617</v>
      </c>
      <c r="M280" s="178" t="s">
        <v>618</v>
      </c>
      <c r="N280" s="211">
        <v>537749.13</v>
      </c>
      <c r="O280" s="211">
        <v>97072</v>
      </c>
      <c r="P280" s="211">
        <v>20000</v>
      </c>
      <c r="Q280" s="211">
        <v>20000</v>
      </c>
      <c r="R280" s="181" t="s">
        <v>489</v>
      </c>
      <c r="S280" s="179" t="s">
        <v>490</v>
      </c>
      <c r="T280" s="179" t="s">
        <v>50</v>
      </c>
      <c r="U280" s="178" t="s">
        <v>491</v>
      </c>
      <c r="V280" s="179" t="s">
        <v>50</v>
      </c>
      <c r="W280" s="179" t="s">
        <v>51</v>
      </c>
      <c r="X280" s="179" t="s">
        <v>51</v>
      </c>
      <c r="Y280" s="178" t="s">
        <v>48</v>
      </c>
      <c r="Z280" s="179" t="s">
        <v>619</v>
      </c>
    </row>
    <row r="281" spans="1:26" x14ac:dyDescent="0.25">
      <c r="A281" s="179"/>
      <c r="B281" s="178"/>
      <c r="C281" s="181"/>
      <c r="D281" s="180"/>
      <c r="E281" s="180"/>
      <c r="F281" s="179"/>
      <c r="G281" s="183"/>
      <c r="H281" s="183"/>
      <c r="I281" s="181"/>
      <c r="J281" s="179"/>
      <c r="K281" s="179"/>
      <c r="L281" s="179"/>
      <c r="M281" s="178"/>
      <c r="N281" s="217"/>
      <c r="O281" s="217"/>
      <c r="P281" s="217"/>
      <c r="Q281" s="217"/>
      <c r="R281" s="181"/>
      <c r="S281" s="179"/>
      <c r="T281" s="179"/>
      <c r="U281" s="178"/>
      <c r="V281" s="179"/>
      <c r="W281" s="179"/>
      <c r="X281" s="179"/>
      <c r="Y281" s="178"/>
      <c r="Z281" s="179"/>
    </row>
    <row r="282" spans="1:26" x14ac:dyDescent="0.25">
      <c r="A282" s="179"/>
      <c r="B282" s="178"/>
      <c r="C282" s="181"/>
      <c r="D282" s="180"/>
      <c r="E282" s="180"/>
      <c r="F282" s="179"/>
      <c r="G282" s="183"/>
      <c r="H282" s="183"/>
      <c r="I282" s="181"/>
      <c r="J282" s="179"/>
      <c r="K282" s="179"/>
      <c r="L282" s="179"/>
      <c r="M282" s="178"/>
      <c r="N282" s="217"/>
      <c r="O282" s="217"/>
      <c r="P282" s="217"/>
      <c r="Q282" s="217"/>
      <c r="R282" s="181"/>
      <c r="S282" s="179"/>
      <c r="T282" s="179"/>
      <c r="U282" s="178"/>
      <c r="V282" s="179"/>
      <c r="W282" s="179"/>
      <c r="X282" s="179"/>
      <c r="Y282" s="178"/>
      <c r="Z282" s="179"/>
    </row>
    <row r="283" spans="1:26" x14ac:dyDescent="0.25">
      <c r="A283" s="179" t="s">
        <v>131</v>
      </c>
      <c r="B283" s="178" t="s">
        <v>467</v>
      </c>
      <c r="C283" s="181" t="s">
        <v>436</v>
      </c>
      <c r="D283" s="180"/>
      <c r="E283" s="180"/>
      <c r="F283" s="179"/>
      <c r="G283" s="183" t="s">
        <v>620</v>
      </c>
      <c r="H283" s="183" t="s">
        <v>621</v>
      </c>
      <c r="I283" s="181" t="s">
        <v>622</v>
      </c>
      <c r="J283" s="179" t="s">
        <v>621</v>
      </c>
      <c r="K283" s="179" t="s">
        <v>85</v>
      </c>
      <c r="L283" s="179" t="s">
        <v>621</v>
      </c>
      <c r="M283" s="178" t="s">
        <v>623</v>
      </c>
      <c r="N283" s="211">
        <v>1005035.74</v>
      </c>
      <c r="O283" s="211">
        <v>177358.39</v>
      </c>
      <c r="P283" s="211">
        <v>10000</v>
      </c>
      <c r="Q283" s="211">
        <v>0</v>
      </c>
      <c r="R283" s="181" t="s">
        <v>489</v>
      </c>
      <c r="S283" s="179" t="s">
        <v>490</v>
      </c>
      <c r="T283" s="179" t="s">
        <v>50</v>
      </c>
      <c r="U283" s="178" t="s">
        <v>491</v>
      </c>
      <c r="V283" s="179" t="s">
        <v>50</v>
      </c>
      <c r="W283" s="179" t="s">
        <v>51</v>
      </c>
      <c r="X283" s="179" t="s">
        <v>51</v>
      </c>
      <c r="Y283" s="178" t="s">
        <v>48</v>
      </c>
      <c r="Z283" s="179" t="s">
        <v>624</v>
      </c>
    </row>
    <row r="284" spans="1:26" x14ac:dyDescent="0.25">
      <c r="A284" s="179"/>
      <c r="B284" s="178"/>
      <c r="C284" s="181"/>
      <c r="D284" s="180"/>
      <c r="E284" s="180"/>
      <c r="F284" s="179"/>
      <c r="G284" s="183"/>
      <c r="H284" s="183"/>
      <c r="I284" s="181"/>
      <c r="J284" s="179"/>
      <c r="K284" s="179"/>
      <c r="L284" s="179"/>
      <c r="M284" s="178"/>
      <c r="N284" s="217"/>
      <c r="O284" s="217"/>
      <c r="P284" s="217"/>
      <c r="Q284" s="217"/>
      <c r="R284" s="181"/>
      <c r="S284" s="179"/>
      <c r="T284" s="179"/>
      <c r="U284" s="178"/>
      <c r="V284" s="179"/>
      <c r="W284" s="179"/>
      <c r="X284" s="179"/>
      <c r="Y284" s="178"/>
      <c r="Z284" s="179"/>
    </row>
    <row r="285" spans="1:26" x14ac:dyDescent="0.25">
      <c r="A285" s="179"/>
      <c r="B285" s="178"/>
      <c r="C285" s="181"/>
      <c r="D285" s="180"/>
      <c r="E285" s="180"/>
      <c r="F285" s="179"/>
      <c r="G285" s="183"/>
      <c r="H285" s="183"/>
      <c r="I285" s="181"/>
      <c r="J285" s="179"/>
      <c r="K285" s="179"/>
      <c r="L285" s="179"/>
      <c r="M285" s="178"/>
      <c r="N285" s="217"/>
      <c r="O285" s="217"/>
      <c r="P285" s="217"/>
      <c r="Q285" s="217"/>
      <c r="R285" s="181"/>
      <c r="S285" s="179"/>
      <c r="T285" s="179"/>
      <c r="U285" s="178"/>
      <c r="V285" s="179"/>
      <c r="W285" s="179"/>
      <c r="X285" s="179"/>
      <c r="Y285" s="178"/>
      <c r="Z285" s="179"/>
    </row>
    <row r="286" spans="1:26" x14ac:dyDescent="0.25">
      <c r="A286" s="179" t="s">
        <v>131</v>
      </c>
      <c r="B286" s="178" t="s">
        <v>467</v>
      </c>
      <c r="C286" s="181" t="s">
        <v>436</v>
      </c>
      <c r="D286" s="180"/>
      <c r="E286" s="180"/>
      <c r="F286" s="179"/>
      <c r="G286" s="183" t="s">
        <v>625</v>
      </c>
      <c r="H286" s="183" t="s">
        <v>626</v>
      </c>
      <c r="I286" s="181" t="s">
        <v>627</v>
      </c>
      <c r="J286" s="179" t="s">
        <v>626</v>
      </c>
      <c r="K286" s="179" t="s">
        <v>85</v>
      </c>
      <c r="L286" s="179" t="s">
        <v>626</v>
      </c>
      <c r="M286" s="178" t="s">
        <v>628</v>
      </c>
      <c r="N286" s="211">
        <v>952521.2</v>
      </c>
      <c r="O286" s="211">
        <v>168220</v>
      </c>
      <c r="P286" s="211">
        <v>15000</v>
      </c>
      <c r="Q286" s="211">
        <v>0</v>
      </c>
      <c r="R286" s="181" t="s">
        <v>489</v>
      </c>
      <c r="S286" s="179" t="s">
        <v>490</v>
      </c>
      <c r="T286" s="179" t="s">
        <v>50</v>
      </c>
      <c r="U286" s="178" t="s">
        <v>491</v>
      </c>
      <c r="V286" s="179" t="s">
        <v>50</v>
      </c>
      <c r="W286" s="179" t="s">
        <v>51</v>
      </c>
      <c r="X286" s="179" t="s">
        <v>51</v>
      </c>
      <c r="Y286" s="178" t="s">
        <v>48</v>
      </c>
      <c r="Z286" s="179" t="s">
        <v>629</v>
      </c>
    </row>
    <row r="287" spans="1:26" x14ac:dyDescent="0.25">
      <c r="A287" s="179"/>
      <c r="B287" s="178"/>
      <c r="C287" s="181"/>
      <c r="D287" s="180"/>
      <c r="E287" s="180"/>
      <c r="F287" s="179"/>
      <c r="G287" s="183"/>
      <c r="H287" s="183"/>
      <c r="I287" s="181"/>
      <c r="J287" s="179"/>
      <c r="K287" s="179"/>
      <c r="L287" s="179"/>
      <c r="M287" s="178"/>
      <c r="N287" s="217"/>
      <c r="O287" s="217"/>
      <c r="P287" s="217"/>
      <c r="Q287" s="217"/>
      <c r="R287" s="181"/>
      <c r="S287" s="179"/>
      <c r="T287" s="179"/>
      <c r="U287" s="178"/>
      <c r="V287" s="179"/>
      <c r="W287" s="179"/>
      <c r="X287" s="179"/>
      <c r="Y287" s="178"/>
      <c r="Z287" s="179"/>
    </row>
    <row r="288" spans="1:26" x14ac:dyDescent="0.25">
      <c r="A288" s="179"/>
      <c r="B288" s="178"/>
      <c r="C288" s="181"/>
      <c r="D288" s="180"/>
      <c r="E288" s="180"/>
      <c r="F288" s="179"/>
      <c r="G288" s="183"/>
      <c r="H288" s="183"/>
      <c r="I288" s="181"/>
      <c r="J288" s="179"/>
      <c r="K288" s="179"/>
      <c r="L288" s="179"/>
      <c r="M288" s="178"/>
      <c r="N288" s="217"/>
      <c r="O288" s="217"/>
      <c r="P288" s="217"/>
      <c r="Q288" s="217"/>
      <c r="R288" s="181"/>
      <c r="S288" s="179"/>
      <c r="T288" s="179"/>
      <c r="U288" s="178"/>
      <c r="V288" s="179"/>
      <c r="W288" s="179"/>
      <c r="X288" s="179"/>
      <c r="Y288" s="178"/>
      <c r="Z288" s="179"/>
    </row>
    <row r="289" spans="1:26" x14ac:dyDescent="0.25">
      <c r="A289" s="179" t="s">
        <v>131</v>
      </c>
      <c r="B289" s="178" t="s">
        <v>467</v>
      </c>
      <c r="C289" s="181" t="s">
        <v>436</v>
      </c>
      <c r="D289" s="180"/>
      <c r="E289" s="180"/>
      <c r="F289" s="179"/>
      <c r="G289" s="183" t="s">
        <v>630</v>
      </c>
      <c r="H289" s="183" t="s">
        <v>631</v>
      </c>
      <c r="I289" s="181" t="s">
        <v>632</v>
      </c>
      <c r="J289" s="179" t="s">
        <v>631</v>
      </c>
      <c r="K289" s="179" t="s">
        <v>85</v>
      </c>
      <c r="L289" s="179" t="s">
        <v>631</v>
      </c>
      <c r="M289" s="178" t="s">
        <v>633</v>
      </c>
      <c r="N289" s="211">
        <v>578608.31000000006</v>
      </c>
      <c r="O289" s="211">
        <v>102140</v>
      </c>
      <c r="P289" s="211">
        <v>20000</v>
      </c>
      <c r="Q289" s="211">
        <v>0</v>
      </c>
      <c r="R289" s="181" t="s">
        <v>489</v>
      </c>
      <c r="S289" s="179" t="s">
        <v>490</v>
      </c>
      <c r="T289" s="179" t="s">
        <v>50</v>
      </c>
      <c r="U289" s="178" t="s">
        <v>491</v>
      </c>
      <c r="V289" s="179" t="s">
        <v>50</v>
      </c>
      <c r="W289" s="179" t="s">
        <v>51</v>
      </c>
      <c r="X289" s="179" t="s">
        <v>51</v>
      </c>
      <c r="Y289" s="178" t="s">
        <v>48</v>
      </c>
      <c r="Z289" s="179" t="s">
        <v>634</v>
      </c>
    </row>
    <row r="290" spans="1:26" x14ac:dyDescent="0.25">
      <c r="A290" s="179"/>
      <c r="B290" s="178"/>
      <c r="C290" s="181"/>
      <c r="D290" s="180"/>
      <c r="E290" s="180"/>
      <c r="F290" s="179"/>
      <c r="G290" s="183"/>
      <c r="H290" s="183"/>
      <c r="I290" s="181"/>
      <c r="J290" s="179"/>
      <c r="K290" s="179"/>
      <c r="L290" s="179"/>
      <c r="M290" s="178"/>
      <c r="N290" s="217"/>
      <c r="O290" s="217"/>
      <c r="P290" s="217"/>
      <c r="Q290" s="217"/>
      <c r="R290" s="181"/>
      <c r="S290" s="179"/>
      <c r="T290" s="179"/>
      <c r="U290" s="178"/>
      <c r="V290" s="179"/>
      <c r="W290" s="179"/>
      <c r="X290" s="179"/>
      <c r="Y290" s="178"/>
      <c r="Z290" s="179"/>
    </row>
    <row r="291" spans="1:26" x14ac:dyDescent="0.25">
      <c r="A291" s="179"/>
      <c r="B291" s="178"/>
      <c r="C291" s="181"/>
      <c r="D291" s="180"/>
      <c r="E291" s="180"/>
      <c r="F291" s="179"/>
      <c r="G291" s="183"/>
      <c r="H291" s="183"/>
      <c r="I291" s="181"/>
      <c r="J291" s="179"/>
      <c r="K291" s="179"/>
      <c r="L291" s="179"/>
      <c r="M291" s="178"/>
      <c r="N291" s="217"/>
      <c r="O291" s="217"/>
      <c r="P291" s="217"/>
      <c r="Q291" s="217"/>
      <c r="R291" s="181"/>
      <c r="S291" s="179"/>
      <c r="T291" s="179"/>
      <c r="U291" s="178"/>
      <c r="V291" s="179"/>
      <c r="W291" s="179"/>
      <c r="X291" s="179"/>
      <c r="Y291" s="178"/>
      <c r="Z291" s="179"/>
    </row>
    <row r="292" spans="1:26" x14ac:dyDescent="0.25">
      <c r="A292" s="179" t="s">
        <v>131</v>
      </c>
      <c r="B292" s="182" t="s">
        <v>64</v>
      </c>
      <c r="C292" s="181" t="s">
        <v>635</v>
      </c>
      <c r="D292" s="180" t="s">
        <v>50</v>
      </c>
      <c r="E292" s="180"/>
      <c r="F292" s="178"/>
      <c r="G292" s="183" t="s">
        <v>514</v>
      </c>
      <c r="H292" s="182" t="s">
        <v>163</v>
      </c>
      <c r="I292" s="181" t="s">
        <v>636</v>
      </c>
      <c r="J292" s="178" t="s">
        <v>163</v>
      </c>
      <c r="K292" s="178" t="s">
        <v>637</v>
      </c>
      <c r="L292" s="182" t="s">
        <v>638</v>
      </c>
      <c r="M292" s="182" t="s">
        <v>639</v>
      </c>
      <c r="N292" s="211">
        <v>1544703.3</v>
      </c>
      <c r="O292" s="211">
        <v>266699.09999999998</v>
      </c>
      <c r="P292" s="211">
        <v>37353.42</v>
      </c>
      <c r="Q292" s="211">
        <v>3296.58</v>
      </c>
      <c r="R292" s="181" t="s">
        <v>640</v>
      </c>
      <c r="S292" s="182" t="s">
        <v>50</v>
      </c>
      <c r="T292" s="182" t="s">
        <v>50</v>
      </c>
      <c r="U292" s="178"/>
      <c r="V292" s="182" t="s">
        <v>50</v>
      </c>
      <c r="W292" s="182" t="s">
        <v>51</v>
      </c>
      <c r="X292" s="182" t="s">
        <v>51</v>
      </c>
      <c r="Y292" s="182" t="s">
        <v>48</v>
      </c>
      <c r="Z292" s="179" t="s">
        <v>641</v>
      </c>
    </row>
    <row r="293" spans="1:26" x14ac:dyDescent="0.25">
      <c r="A293" s="179"/>
      <c r="B293" s="182"/>
      <c r="C293" s="181"/>
      <c r="D293" s="180"/>
      <c r="E293" s="180"/>
      <c r="F293" s="178"/>
      <c r="G293" s="183"/>
      <c r="H293" s="182"/>
      <c r="I293" s="181"/>
      <c r="J293" s="178"/>
      <c r="K293" s="178"/>
      <c r="L293" s="182"/>
      <c r="M293" s="182"/>
      <c r="N293" s="211"/>
      <c r="O293" s="211"/>
      <c r="P293" s="211"/>
      <c r="Q293" s="211"/>
      <c r="R293" s="181"/>
      <c r="S293" s="182"/>
      <c r="T293" s="182"/>
      <c r="U293" s="178"/>
      <c r="V293" s="182"/>
      <c r="W293" s="182"/>
      <c r="X293" s="182"/>
      <c r="Y293" s="182"/>
      <c r="Z293" s="179"/>
    </row>
    <row r="294" spans="1:26" ht="99.75" customHeight="1" x14ac:dyDescent="0.25">
      <c r="A294" s="179"/>
      <c r="B294" s="182"/>
      <c r="C294" s="181"/>
      <c r="D294" s="180"/>
      <c r="E294" s="180"/>
      <c r="F294" s="178"/>
      <c r="G294" s="183"/>
      <c r="H294" s="182"/>
      <c r="I294" s="100" t="s">
        <v>642</v>
      </c>
      <c r="J294" s="178"/>
      <c r="K294" s="178"/>
      <c r="L294" s="182"/>
      <c r="M294" s="182"/>
      <c r="N294" s="211"/>
      <c r="O294" s="211"/>
      <c r="P294" s="211"/>
      <c r="Q294" s="211"/>
      <c r="R294" s="181"/>
      <c r="S294" s="182"/>
      <c r="T294" s="182"/>
      <c r="U294" s="178"/>
      <c r="V294" s="182"/>
      <c r="W294" s="182"/>
      <c r="X294" s="182"/>
      <c r="Y294" s="182"/>
      <c r="Z294" s="179"/>
    </row>
    <row r="295" spans="1:26" x14ac:dyDescent="0.25">
      <c r="A295" s="183" t="s">
        <v>131</v>
      </c>
      <c r="B295" s="182" t="s">
        <v>64</v>
      </c>
      <c r="C295" s="181" t="s">
        <v>217</v>
      </c>
      <c r="D295" s="181" t="s">
        <v>50</v>
      </c>
      <c r="E295" s="181" t="s">
        <v>85</v>
      </c>
      <c r="F295" s="182"/>
      <c r="G295" s="183" t="s">
        <v>643</v>
      </c>
      <c r="H295" s="179" t="s">
        <v>180</v>
      </c>
      <c r="I295" s="180"/>
      <c r="J295" s="182"/>
      <c r="K295" s="30"/>
      <c r="L295" s="183" t="s">
        <v>644</v>
      </c>
      <c r="M295" s="182" t="s">
        <v>645</v>
      </c>
      <c r="N295" s="211">
        <v>2950695.81</v>
      </c>
      <c r="O295" s="211">
        <v>520711.03</v>
      </c>
      <c r="P295" s="211">
        <v>2950695.81</v>
      </c>
      <c r="Q295" s="211">
        <v>520711.03</v>
      </c>
      <c r="R295" s="183" t="s">
        <v>820</v>
      </c>
      <c r="S295" s="178" t="s">
        <v>51</v>
      </c>
      <c r="T295" s="178" t="s">
        <v>50</v>
      </c>
      <c r="U295" s="182"/>
      <c r="V295" s="178" t="s">
        <v>51</v>
      </c>
      <c r="W295" s="178" t="s">
        <v>51</v>
      </c>
      <c r="X295" s="178" t="s">
        <v>51</v>
      </c>
      <c r="Y295" s="178" t="s">
        <v>48</v>
      </c>
      <c r="Z295" s="183" t="s">
        <v>646</v>
      </c>
    </row>
    <row r="296" spans="1:26" ht="114.75" x14ac:dyDescent="0.25">
      <c r="A296" s="183"/>
      <c r="B296" s="182"/>
      <c r="C296" s="181"/>
      <c r="D296" s="181"/>
      <c r="E296" s="181"/>
      <c r="F296" s="182"/>
      <c r="G296" s="183"/>
      <c r="H296" s="179"/>
      <c r="I296" s="180"/>
      <c r="J296" s="182"/>
      <c r="K296" s="30" t="s">
        <v>647</v>
      </c>
      <c r="L296" s="183"/>
      <c r="M296" s="182"/>
      <c r="N296" s="211"/>
      <c r="O296" s="211"/>
      <c r="P296" s="211"/>
      <c r="Q296" s="211"/>
      <c r="R296" s="183"/>
      <c r="S296" s="178"/>
      <c r="T296" s="178"/>
      <c r="U296" s="182"/>
      <c r="V296" s="178"/>
      <c r="W296" s="178"/>
      <c r="X296" s="178"/>
      <c r="Y296" s="178"/>
      <c r="Z296" s="183"/>
    </row>
    <row r="297" spans="1:26" ht="38.25" x14ac:dyDescent="0.25">
      <c r="A297" s="183"/>
      <c r="B297" s="182"/>
      <c r="C297" s="181"/>
      <c r="D297" s="181"/>
      <c r="E297" s="181"/>
      <c r="F297" s="182"/>
      <c r="G297" s="183"/>
      <c r="H297" s="179"/>
      <c r="I297" s="180"/>
      <c r="J297" s="182"/>
      <c r="K297" s="30" t="s">
        <v>648</v>
      </c>
      <c r="L297" s="183"/>
      <c r="M297" s="182"/>
      <c r="N297" s="211"/>
      <c r="O297" s="211"/>
      <c r="P297" s="211"/>
      <c r="Q297" s="211"/>
      <c r="R297" s="183"/>
      <c r="S297" s="178"/>
      <c r="T297" s="178"/>
      <c r="U297" s="182"/>
      <c r="V297" s="178"/>
      <c r="W297" s="178"/>
      <c r="X297" s="178"/>
      <c r="Y297" s="178"/>
      <c r="Z297" s="183"/>
    </row>
    <row r="298" spans="1:26" ht="25.5" x14ac:dyDescent="0.25">
      <c r="A298" s="183"/>
      <c r="B298" s="182"/>
      <c r="C298" s="181"/>
      <c r="D298" s="181"/>
      <c r="E298" s="181"/>
      <c r="F298" s="182"/>
      <c r="G298" s="183"/>
      <c r="H298" s="179"/>
      <c r="I298" s="180"/>
      <c r="J298" s="182"/>
      <c r="K298" s="30" t="s">
        <v>649</v>
      </c>
      <c r="L298" s="183"/>
      <c r="M298" s="182"/>
      <c r="N298" s="211"/>
      <c r="O298" s="211"/>
      <c r="P298" s="211"/>
      <c r="Q298" s="211"/>
      <c r="R298" s="183"/>
      <c r="S298" s="178"/>
      <c r="T298" s="178"/>
      <c r="U298" s="182"/>
      <c r="V298" s="178"/>
      <c r="W298" s="178"/>
      <c r="X298" s="178"/>
      <c r="Y298" s="178"/>
      <c r="Z298" s="183"/>
    </row>
    <row r="299" spans="1:26" ht="25.5" x14ac:dyDescent="0.25">
      <c r="A299" s="183"/>
      <c r="B299" s="182"/>
      <c r="C299" s="181"/>
      <c r="D299" s="181"/>
      <c r="E299" s="181"/>
      <c r="F299" s="182"/>
      <c r="G299" s="183"/>
      <c r="H299" s="179"/>
      <c r="I299" s="180"/>
      <c r="J299" s="182"/>
      <c r="K299" s="30" t="s">
        <v>650</v>
      </c>
      <c r="L299" s="183"/>
      <c r="M299" s="182"/>
      <c r="N299" s="211"/>
      <c r="O299" s="211"/>
      <c r="P299" s="211"/>
      <c r="Q299" s="211"/>
      <c r="R299" s="183"/>
      <c r="S299" s="178"/>
      <c r="T299" s="178"/>
      <c r="U299" s="182"/>
      <c r="V299" s="178"/>
      <c r="W299" s="178"/>
      <c r="X299" s="178"/>
      <c r="Y299" s="178"/>
      <c r="Z299" s="183"/>
    </row>
    <row r="300" spans="1:26" ht="25.5" x14ac:dyDescent="0.25">
      <c r="A300" s="183"/>
      <c r="B300" s="182"/>
      <c r="C300" s="181"/>
      <c r="D300" s="181"/>
      <c r="E300" s="181"/>
      <c r="F300" s="182"/>
      <c r="G300" s="183"/>
      <c r="H300" s="179"/>
      <c r="I300" s="180"/>
      <c r="J300" s="182"/>
      <c r="K300" s="30" t="s">
        <v>651</v>
      </c>
      <c r="L300" s="183"/>
      <c r="M300" s="182"/>
      <c r="N300" s="211"/>
      <c r="O300" s="211"/>
      <c r="P300" s="211"/>
      <c r="Q300" s="211"/>
      <c r="R300" s="183"/>
      <c r="S300" s="178"/>
      <c r="T300" s="178"/>
      <c r="U300" s="182"/>
      <c r="V300" s="178"/>
      <c r="W300" s="178"/>
      <c r="X300" s="178"/>
      <c r="Y300" s="178"/>
      <c r="Z300" s="183"/>
    </row>
    <row r="301" spans="1:26" ht="25.5" x14ac:dyDescent="0.25">
      <c r="A301" s="183"/>
      <c r="B301" s="182"/>
      <c r="C301" s="181"/>
      <c r="D301" s="181"/>
      <c r="E301" s="181"/>
      <c r="F301" s="182"/>
      <c r="G301" s="183"/>
      <c r="H301" s="179"/>
      <c r="I301" s="180"/>
      <c r="J301" s="182"/>
      <c r="K301" s="30" t="s">
        <v>652</v>
      </c>
      <c r="L301" s="183"/>
      <c r="M301" s="182"/>
      <c r="N301" s="211"/>
      <c r="O301" s="211"/>
      <c r="P301" s="211"/>
      <c r="Q301" s="211"/>
      <c r="R301" s="183"/>
      <c r="S301" s="178"/>
      <c r="T301" s="178"/>
      <c r="U301" s="182"/>
      <c r="V301" s="178"/>
      <c r="W301" s="178"/>
      <c r="X301" s="178"/>
      <c r="Y301" s="178"/>
      <c r="Z301" s="183"/>
    </row>
    <row r="302" spans="1:26" ht="25.5" x14ac:dyDescent="0.25">
      <c r="A302" s="183"/>
      <c r="B302" s="182"/>
      <c r="C302" s="181"/>
      <c r="D302" s="181"/>
      <c r="E302" s="181"/>
      <c r="F302" s="182"/>
      <c r="G302" s="183"/>
      <c r="H302" s="179"/>
      <c r="I302" s="180"/>
      <c r="J302" s="182"/>
      <c r="K302" s="30" t="s">
        <v>653</v>
      </c>
      <c r="L302" s="183"/>
      <c r="M302" s="182"/>
      <c r="N302" s="211"/>
      <c r="O302" s="211"/>
      <c r="P302" s="211"/>
      <c r="Q302" s="211"/>
      <c r="R302" s="183"/>
      <c r="S302" s="178"/>
      <c r="T302" s="178"/>
      <c r="U302" s="182"/>
      <c r="V302" s="178"/>
      <c r="W302" s="178"/>
      <c r="X302" s="178"/>
      <c r="Y302" s="178"/>
      <c r="Z302" s="183"/>
    </row>
    <row r="303" spans="1:26" ht="25.5" x14ac:dyDescent="0.25">
      <c r="A303" s="183"/>
      <c r="B303" s="182"/>
      <c r="C303" s="181"/>
      <c r="D303" s="181"/>
      <c r="E303" s="181"/>
      <c r="F303" s="182"/>
      <c r="G303" s="183"/>
      <c r="H303" s="179"/>
      <c r="I303" s="180"/>
      <c r="J303" s="182"/>
      <c r="K303" s="30" t="s">
        <v>654</v>
      </c>
      <c r="L303" s="183"/>
      <c r="M303" s="182"/>
      <c r="N303" s="211"/>
      <c r="O303" s="211"/>
      <c r="P303" s="211"/>
      <c r="Q303" s="211"/>
      <c r="R303" s="183"/>
      <c r="S303" s="178"/>
      <c r="T303" s="178"/>
      <c r="U303" s="182"/>
      <c r="V303" s="178"/>
      <c r="W303" s="178"/>
      <c r="X303" s="178"/>
      <c r="Y303" s="178"/>
      <c r="Z303" s="183"/>
    </row>
    <row r="304" spans="1:26" x14ac:dyDescent="0.25">
      <c r="A304" s="183"/>
      <c r="B304" s="182"/>
      <c r="C304" s="181"/>
      <c r="D304" s="181"/>
      <c r="E304" s="181"/>
      <c r="F304" s="182"/>
      <c r="G304" s="183"/>
      <c r="H304" s="179"/>
      <c r="I304" s="180"/>
      <c r="J304" s="182"/>
      <c r="K304" s="32" t="s">
        <v>655</v>
      </c>
      <c r="L304" s="183"/>
      <c r="M304" s="182"/>
      <c r="N304" s="211"/>
      <c r="O304" s="211"/>
      <c r="P304" s="211"/>
      <c r="Q304" s="211"/>
      <c r="R304" s="183"/>
      <c r="S304" s="178"/>
      <c r="T304" s="178"/>
      <c r="U304" s="182"/>
      <c r="V304" s="178"/>
      <c r="W304" s="178"/>
      <c r="X304" s="178"/>
      <c r="Y304" s="178"/>
      <c r="Z304" s="183"/>
    </row>
    <row r="305" spans="1:26" x14ac:dyDescent="0.25">
      <c r="A305" s="183"/>
      <c r="B305" s="182"/>
      <c r="C305" s="181"/>
      <c r="D305" s="181"/>
      <c r="E305" s="181"/>
      <c r="F305" s="182"/>
      <c r="G305" s="183"/>
      <c r="H305" s="179"/>
      <c r="I305" s="180"/>
      <c r="J305" s="182"/>
      <c r="K305" s="32" t="s">
        <v>656</v>
      </c>
      <c r="L305" s="183"/>
      <c r="M305" s="182"/>
      <c r="N305" s="211"/>
      <c r="O305" s="211"/>
      <c r="P305" s="211"/>
      <c r="Q305" s="211"/>
      <c r="R305" s="183"/>
      <c r="S305" s="178"/>
      <c r="T305" s="178"/>
      <c r="U305" s="182"/>
      <c r="V305" s="178"/>
      <c r="W305" s="178"/>
      <c r="X305" s="178"/>
      <c r="Y305" s="178"/>
      <c r="Z305" s="183"/>
    </row>
    <row r="306" spans="1:26" x14ac:dyDescent="0.25">
      <c r="A306" s="183"/>
      <c r="B306" s="182"/>
      <c r="C306" s="181"/>
      <c r="D306" s="181"/>
      <c r="E306" s="181"/>
      <c r="F306" s="182"/>
      <c r="G306" s="183"/>
      <c r="H306" s="179"/>
      <c r="I306" s="180"/>
      <c r="J306" s="182"/>
      <c r="K306" s="32" t="s">
        <v>657</v>
      </c>
      <c r="L306" s="183"/>
      <c r="M306" s="182"/>
      <c r="N306" s="211"/>
      <c r="O306" s="211"/>
      <c r="P306" s="211"/>
      <c r="Q306" s="211"/>
      <c r="R306" s="183"/>
      <c r="S306" s="178"/>
      <c r="T306" s="178"/>
      <c r="U306" s="182"/>
      <c r="V306" s="178"/>
      <c r="W306" s="178"/>
      <c r="X306" s="178"/>
      <c r="Y306" s="178"/>
      <c r="Z306" s="183"/>
    </row>
    <row r="307" spans="1:26" x14ac:dyDescent="0.25">
      <c r="A307" s="183"/>
      <c r="B307" s="182"/>
      <c r="C307" s="181"/>
      <c r="D307" s="181"/>
      <c r="E307" s="181"/>
      <c r="F307" s="182"/>
      <c r="G307" s="183"/>
      <c r="H307" s="179"/>
      <c r="I307" s="180"/>
      <c r="J307" s="182"/>
      <c r="K307" s="32" t="s">
        <v>658</v>
      </c>
      <c r="L307" s="183"/>
      <c r="M307" s="182"/>
      <c r="N307" s="211"/>
      <c r="O307" s="211"/>
      <c r="P307" s="211"/>
      <c r="Q307" s="211"/>
      <c r="R307" s="183"/>
      <c r="S307" s="178"/>
      <c r="T307" s="178"/>
      <c r="U307" s="182"/>
      <c r="V307" s="178"/>
      <c r="W307" s="178"/>
      <c r="X307" s="178"/>
      <c r="Y307" s="178"/>
      <c r="Z307" s="183"/>
    </row>
    <row r="308" spans="1:26" x14ac:dyDescent="0.25">
      <c r="A308" s="183"/>
      <c r="B308" s="182"/>
      <c r="C308" s="181"/>
      <c r="D308" s="181"/>
      <c r="E308" s="181"/>
      <c r="F308" s="182"/>
      <c r="G308" s="183"/>
      <c r="H308" s="179"/>
      <c r="I308" s="180"/>
      <c r="J308" s="182"/>
      <c r="K308" s="32" t="s">
        <v>659</v>
      </c>
      <c r="L308" s="183"/>
      <c r="M308" s="182"/>
      <c r="N308" s="211"/>
      <c r="O308" s="211"/>
      <c r="P308" s="211"/>
      <c r="Q308" s="211"/>
      <c r="R308" s="183"/>
      <c r="S308" s="178"/>
      <c r="T308" s="178"/>
      <c r="U308" s="182"/>
      <c r="V308" s="178"/>
      <c r="W308" s="178"/>
      <c r="X308" s="178"/>
      <c r="Y308" s="178"/>
      <c r="Z308" s="183"/>
    </row>
    <row r="309" spans="1:26" x14ac:dyDescent="0.25">
      <c r="A309" s="183"/>
      <c r="B309" s="182"/>
      <c r="C309" s="181"/>
      <c r="D309" s="181"/>
      <c r="E309" s="181"/>
      <c r="F309" s="182"/>
      <c r="G309" s="183"/>
      <c r="H309" s="179"/>
      <c r="I309" s="180"/>
      <c r="J309" s="182"/>
      <c r="K309" s="32" t="s">
        <v>536</v>
      </c>
      <c r="L309" s="183"/>
      <c r="M309" s="182"/>
      <c r="N309" s="211"/>
      <c r="O309" s="211"/>
      <c r="P309" s="211"/>
      <c r="Q309" s="211"/>
      <c r="R309" s="183"/>
      <c r="S309" s="178"/>
      <c r="T309" s="178"/>
      <c r="U309" s="182"/>
      <c r="V309" s="178"/>
      <c r="W309" s="178"/>
      <c r="X309" s="178"/>
      <c r="Y309" s="178"/>
      <c r="Z309" s="183"/>
    </row>
    <row r="310" spans="1:26" x14ac:dyDescent="0.25">
      <c r="A310" s="183"/>
      <c r="B310" s="182"/>
      <c r="C310" s="181"/>
      <c r="D310" s="181"/>
      <c r="E310" s="181"/>
      <c r="F310" s="182"/>
      <c r="G310" s="183"/>
      <c r="H310" s="179"/>
      <c r="I310" s="180"/>
      <c r="J310" s="182"/>
      <c r="K310" s="32" t="s">
        <v>660</v>
      </c>
      <c r="L310" s="183"/>
      <c r="M310" s="182"/>
      <c r="N310" s="211"/>
      <c r="O310" s="211"/>
      <c r="P310" s="211"/>
      <c r="Q310" s="211"/>
      <c r="R310" s="183"/>
      <c r="S310" s="178"/>
      <c r="T310" s="178"/>
      <c r="U310" s="182"/>
      <c r="V310" s="178"/>
      <c r="W310" s="178"/>
      <c r="X310" s="178"/>
      <c r="Y310" s="178"/>
      <c r="Z310" s="183"/>
    </row>
    <row r="311" spans="1:26" x14ac:dyDescent="0.25">
      <c r="A311" s="179" t="s">
        <v>131</v>
      </c>
      <c r="B311" s="178" t="s">
        <v>64</v>
      </c>
      <c r="C311" s="181" t="s">
        <v>217</v>
      </c>
      <c r="D311" s="179" t="s">
        <v>50</v>
      </c>
      <c r="E311" s="179" t="s">
        <v>85</v>
      </c>
      <c r="F311" s="183"/>
      <c r="G311" s="183" t="s">
        <v>661</v>
      </c>
      <c r="H311" s="179" t="s">
        <v>152</v>
      </c>
      <c r="I311" s="181"/>
      <c r="J311" s="182"/>
      <c r="K311" s="30"/>
      <c r="L311" s="183" t="s">
        <v>662</v>
      </c>
      <c r="M311" s="182" t="s">
        <v>663</v>
      </c>
      <c r="N311" s="211">
        <v>2243841.64</v>
      </c>
      <c r="O311" s="211">
        <v>395972.08</v>
      </c>
      <c r="P311" s="211">
        <v>2243841.64</v>
      </c>
      <c r="Q311" s="211">
        <v>395972.08</v>
      </c>
      <c r="R311" s="183" t="s">
        <v>664</v>
      </c>
      <c r="S311" s="178" t="s">
        <v>50</v>
      </c>
      <c r="T311" s="178" t="s">
        <v>50</v>
      </c>
      <c r="U311" s="178"/>
      <c r="V311" s="178" t="s">
        <v>51</v>
      </c>
      <c r="W311" s="178" t="s">
        <v>51</v>
      </c>
      <c r="X311" s="178" t="s">
        <v>51</v>
      </c>
      <c r="Y311" s="178" t="s">
        <v>48</v>
      </c>
      <c r="Z311" s="183" t="s">
        <v>665</v>
      </c>
    </row>
    <row r="312" spans="1:26" ht="38.25" x14ac:dyDescent="0.25">
      <c r="A312" s="179"/>
      <c r="B312" s="178"/>
      <c r="C312" s="181"/>
      <c r="D312" s="179"/>
      <c r="E312" s="179"/>
      <c r="F312" s="183"/>
      <c r="G312" s="183"/>
      <c r="H312" s="179"/>
      <c r="I312" s="181"/>
      <c r="J312" s="182"/>
      <c r="K312" s="30" t="s">
        <v>666</v>
      </c>
      <c r="L312" s="183"/>
      <c r="M312" s="182"/>
      <c r="N312" s="211"/>
      <c r="O312" s="211"/>
      <c r="P312" s="211"/>
      <c r="Q312" s="211"/>
      <c r="R312" s="183"/>
      <c r="S312" s="178"/>
      <c r="T312" s="178"/>
      <c r="U312" s="178"/>
      <c r="V312" s="178"/>
      <c r="W312" s="178"/>
      <c r="X312" s="178"/>
      <c r="Y312" s="178"/>
      <c r="Z312" s="183"/>
    </row>
    <row r="313" spans="1:26" x14ac:dyDescent="0.25">
      <c r="A313" s="179"/>
      <c r="B313" s="178"/>
      <c r="C313" s="181"/>
      <c r="D313" s="179"/>
      <c r="E313" s="179"/>
      <c r="F313" s="183"/>
      <c r="G313" s="183"/>
      <c r="H313" s="179"/>
      <c r="I313" s="181"/>
      <c r="J313" s="182"/>
      <c r="K313" s="30" t="s">
        <v>254</v>
      </c>
      <c r="L313" s="183"/>
      <c r="M313" s="182"/>
      <c r="N313" s="211"/>
      <c r="O313" s="211"/>
      <c r="P313" s="211"/>
      <c r="Q313" s="211"/>
      <c r="R313" s="183"/>
      <c r="S313" s="178"/>
      <c r="T313" s="178"/>
      <c r="U313" s="178"/>
      <c r="V313" s="178"/>
      <c r="W313" s="178"/>
      <c r="X313" s="178"/>
      <c r="Y313" s="178"/>
      <c r="Z313" s="183"/>
    </row>
    <row r="314" spans="1:26" ht="25.5" x14ac:dyDescent="0.25">
      <c r="A314" s="179"/>
      <c r="B314" s="178"/>
      <c r="C314" s="181"/>
      <c r="D314" s="179"/>
      <c r="E314" s="179"/>
      <c r="F314" s="183"/>
      <c r="G314" s="183"/>
      <c r="H314" s="179"/>
      <c r="I314" s="181"/>
      <c r="J314" s="182"/>
      <c r="K314" s="30" t="s">
        <v>667</v>
      </c>
      <c r="L314" s="183"/>
      <c r="M314" s="182"/>
      <c r="N314" s="211"/>
      <c r="O314" s="211"/>
      <c r="P314" s="211"/>
      <c r="Q314" s="211"/>
      <c r="R314" s="183"/>
      <c r="S314" s="178"/>
      <c r="T314" s="178"/>
      <c r="U314" s="178"/>
      <c r="V314" s="178"/>
      <c r="W314" s="178"/>
      <c r="X314" s="178"/>
      <c r="Y314" s="178"/>
      <c r="Z314" s="183"/>
    </row>
    <row r="315" spans="1:26" ht="25.5" x14ac:dyDescent="0.25">
      <c r="A315" s="179"/>
      <c r="B315" s="178"/>
      <c r="C315" s="181"/>
      <c r="D315" s="179"/>
      <c r="E315" s="179"/>
      <c r="F315" s="183"/>
      <c r="G315" s="183"/>
      <c r="H315" s="179"/>
      <c r="I315" s="181"/>
      <c r="J315" s="182"/>
      <c r="K315" s="30" t="s">
        <v>668</v>
      </c>
      <c r="L315" s="183"/>
      <c r="M315" s="182"/>
      <c r="N315" s="211"/>
      <c r="O315" s="211"/>
      <c r="P315" s="211"/>
      <c r="Q315" s="211"/>
      <c r="R315" s="183"/>
      <c r="S315" s="178"/>
      <c r="T315" s="178"/>
      <c r="U315" s="178"/>
      <c r="V315" s="178"/>
      <c r="W315" s="178"/>
      <c r="X315" s="178"/>
      <c r="Y315" s="178"/>
      <c r="Z315" s="183"/>
    </row>
    <row r="316" spans="1:26" x14ac:dyDescent="0.25">
      <c r="A316" s="179"/>
      <c r="B316" s="178"/>
      <c r="C316" s="181"/>
      <c r="D316" s="179"/>
      <c r="E316" s="179"/>
      <c r="F316" s="183"/>
      <c r="G316" s="183"/>
      <c r="H316" s="179"/>
      <c r="I316" s="181"/>
      <c r="J316" s="182"/>
      <c r="K316" s="30" t="s">
        <v>669</v>
      </c>
      <c r="L316" s="183"/>
      <c r="M316" s="182"/>
      <c r="N316" s="211"/>
      <c r="O316" s="211"/>
      <c r="P316" s="211"/>
      <c r="Q316" s="211"/>
      <c r="R316" s="183"/>
      <c r="S316" s="178"/>
      <c r="T316" s="178"/>
      <c r="U316" s="178"/>
      <c r="V316" s="178"/>
      <c r="W316" s="178"/>
      <c r="X316" s="178"/>
      <c r="Y316" s="178"/>
      <c r="Z316" s="183"/>
    </row>
    <row r="317" spans="1:26" x14ac:dyDescent="0.25">
      <c r="A317" s="179" t="s">
        <v>131</v>
      </c>
      <c r="B317" s="178" t="s">
        <v>64</v>
      </c>
      <c r="C317" s="181" t="s">
        <v>217</v>
      </c>
      <c r="D317" s="179" t="s">
        <v>50</v>
      </c>
      <c r="E317" s="179" t="s">
        <v>85</v>
      </c>
      <c r="F317" s="182"/>
      <c r="G317" s="183" t="s">
        <v>670</v>
      </c>
      <c r="H317" s="179" t="s">
        <v>163</v>
      </c>
      <c r="I317" s="100"/>
      <c r="J317" s="100"/>
      <c r="K317" s="30"/>
      <c r="L317" s="183" t="s">
        <v>671</v>
      </c>
      <c r="M317" s="182" t="s">
        <v>672</v>
      </c>
      <c r="N317" s="211">
        <v>1874216.98</v>
      </c>
      <c r="O317" s="211">
        <v>330744.39399999997</v>
      </c>
      <c r="P317" s="211">
        <v>1874216.98</v>
      </c>
      <c r="Q317" s="211">
        <v>330744.39399999997</v>
      </c>
      <c r="R317" s="183" t="s">
        <v>673</v>
      </c>
      <c r="S317" s="179" t="s">
        <v>50</v>
      </c>
      <c r="T317" s="179" t="s">
        <v>50</v>
      </c>
      <c r="U317" s="178"/>
      <c r="V317" s="178" t="s">
        <v>51</v>
      </c>
      <c r="W317" s="178" t="s">
        <v>51</v>
      </c>
      <c r="X317" s="178" t="s">
        <v>51</v>
      </c>
      <c r="Y317" s="178" t="s">
        <v>48</v>
      </c>
      <c r="Z317" s="183" t="s">
        <v>674</v>
      </c>
    </row>
    <row r="318" spans="1:26" ht="38.25" x14ac:dyDescent="0.25">
      <c r="A318" s="179"/>
      <c r="B318" s="178"/>
      <c r="C318" s="181"/>
      <c r="D318" s="179"/>
      <c r="E318" s="179"/>
      <c r="F318" s="182"/>
      <c r="G318" s="183"/>
      <c r="H318" s="179"/>
      <c r="I318" s="100"/>
      <c r="J318" s="100"/>
      <c r="K318" s="30" t="s">
        <v>675</v>
      </c>
      <c r="L318" s="183"/>
      <c r="M318" s="182"/>
      <c r="N318" s="211"/>
      <c r="O318" s="211"/>
      <c r="P318" s="211"/>
      <c r="Q318" s="211"/>
      <c r="R318" s="183"/>
      <c r="S318" s="179"/>
      <c r="T318" s="179"/>
      <c r="U318" s="178"/>
      <c r="V318" s="178"/>
      <c r="W318" s="178"/>
      <c r="X318" s="178"/>
      <c r="Y318" s="178"/>
      <c r="Z318" s="183"/>
    </row>
    <row r="319" spans="1:26" ht="38.25" x14ac:dyDescent="0.25">
      <c r="A319" s="179"/>
      <c r="B319" s="178"/>
      <c r="C319" s="181"/>
      <c r="D319" s="179"/>
      <c r="E319" s="179"/>
      <c r="F319" s="182"/>
      <c r="G319" s="183"/>
      <c r="H319" s="179"/>
      <c r="I319" s="100"/>
      <c r="J319" s="100"/>
      <c r="K319" s="30" t="s">
        <v>676</v>
      </c>
      <c r="L319" s="183"/>
      <c r="M319" s="182"/>
      <c r="N319" s="211"/>
      <c r="O319" s="211"/>
      <c r="P319" s="211"/>
      <c r="Q319" s="211"/>
      <c r="R319" s="183"/>
      <c r="S319" s="179"/>
      <c r="T319" s="179"/>
      <c r="U319" s="178"/>
      <c r="V319" s="178"/>
      <c r="W319" s="178"/>
      <c r="X319" s="178"/>
      <c r="Y319" s="178"/>
      <c r="Z319" s="183"/>
    </row>
    <row r="320" spans="1:26" x14ac:dyDescent="0.25">
      <c r="A320" s="179"/>
      <c r="B320" s="178"/>
      <c r="C320" s="181"/>
      <c r="D320" s="179"/>
      <c r="E320" s="179"/>
      <c r="F320" s="182"/>
      <c r="G320" s="183"/>
      <c r="H320" s="179"/>
      <c r="I320" s="100"/>
      <c r="J320" s="100"/>
      <c r="K320" s="30" t="s">
        <v>279</v>
      </c>
      <c r="L320" s="183"/>
      <c r="M320" s="182"/>
      <c r="N320" s="211"/>
      <c r="O320" s="211"/>
      <c r="P320" s="211"/>
      <c r="Q320" s="211"/>
      <c r="R320" s="183"/>
      <c r="S320" s="179"/>
      <c r="T320" s="179"/>
      <c r="U320" s="178"/>
      <c r="V320" s="178"/>
      <c r="W320" s="178"/>
      <c r="X320" s="178"/>
      <c r="Y320" s="178"/>
      <c r="Z320" s="183"/>
    </row>
    <row r="321" spans="1:26" ht="38.25" x14ac:dyDescent="0.25">
      <c r="A321" s="179"/>
      <c r="B321" s="178"/>
      <c r="C321" s="181"/>
      <c r="D321" s="179"/>
      <c r="E321" s="179"/>
      <c r="F321" s="182"/>
      <c r="G321" s="183"/>
      <c r="H321" s="179"/>
      <c r="I321" s="100"/>
      <c r="J321" s="100"/>
      <c r="K321" s="30" t="s">
        <v>677</v>
      </c>
      <c r="L321" s="183"/>
      <c r="M321" s="182"/>
      <c r="N321" s="211"/>
      <c r="O321" s="211"/>
      <c r="P321" s="211"/>
      <c r="Q321" s="211"/>
      <c r="R321" s="183"/>
      <c r="S321" s="179"/>
      <c r="T321" s="179"/>
      <c r="U321" s="178"/>
      <c r="V321" s="178"/>
      <c r="W321" s="178"/>
      <c r="X321" s="178"/>
      <c r="Y321" s="178"/>
      <c r="Z321" s="183"/>
    </row>
    <row r="322" spans="1:26" ht="25.5" x14ac:dyDescent="0.25">
      <c r="A322" s="179"/>
      <c r="B322" s="178"/>
      <c r="C322" s="181"/>
      <c r="D322" s="179"/>
      <c r="E322" s="179"/>
      <c r="F322" s="182"/>
      <c r="G322" s="183"/>
      <c r="H322" s="179"/>
      <c r="I322" s="100"/>
      <c r="J322" s="100"/>
      <c r="K322" s="30" t="s">
        <v>678</v>
      </c>
      <c r="L322" s="183"/>
      <c r="M322" s="182"/>
      <c r="N322" s="211"/>
      <c r="O322" s="211"/>
      <c r="P322" s="211"/>
      <c r="Q322" s="211"/>
      <c r="R322" s="183"/>
      <c r="S322" s="179"/>
      <c r="T322" s="179"/>
      <c r="U322" s="178"/>
      <c r="V322" s="178"/>
      <c r="W322" s="178"/>
      <c r="X322" s="178"/>
      <c r="Y322" s="178"/>
      <c r="Z322" s="183"/>
    </row>
    <row r="323" spans="1:26" x14ac:dyDescent="0.25">
      <c r="A323" s="179"/>
      <c r="B323" s="178"/>
      <c r="C323" s="181"/>
      <c r="D323" s="179"/>
      <c r="E323" s="179"/>
      <c r="F323" s="182"/>
      <c r="G323" s="183"/>
      <c r="H323" s="179"/>
      <c r="I323" s="100"/>
      <c r="J323" s="100"/>
      <c r="K323" s="30" t="s">
        <v>254</v>
      </c>
      <c r="L323" s="183"/>
      <c r="M323" s="182"/>
      <c r="N323" s="211"/>
      <c r="O323" s="211"/>
      <c r="P323" s="211"/>
      <c r="Q323" s="211"/>
      <c r="R323" s="183"/>
      <c r="S323" s="179"/>
      <c r="T323" s="179"/>
      <c r="U323" s="178"/>
      <c r="V323" s="178"/>
      <c r="W323" s="178"/>
      <c r="X323" s="178"/>
      <c r="Y323" s="178"/>
      <c r="Z323" s="183"/>
    </row>
    <row r="324" spans="1:26" ht="25.5" x14ac:dyDescent="0.25">
      <c r="A324" s="179"/>
      <c r="B324" s="178"/>
      <c r="C324" s="181"/>
      <c r="D324" s="179"/>
      <c r="E324" s="179"/>
      <c r="F324" s="182"/>
      <c r="G324" s="183"/>
      <c r="H324" s="179"/>
      <c r="I324" s="100"/>
      <c r="J324" s="100"/>
      <c r="K324" s="30" t="s">
        <v>679</v>
      </c>
      <c r="L324" s="183"/>
      <c r="M324" s="182"/>
      <c r="N324" s="211"/>
      <c r="O324" s="211"/>
      <c r="P324" s="211"/>
      <c r="Q324" s="211"/>
      <c r="R324" s="183"/>
      <c r="S324" s="179"/>
      <c r="T324" s="179"/>
      <c r="U324" s="178"/>
      <c r="V324" s="178"/>
      <c r="W324" s="178"/>
      <c r="X324" s="178"/>
      <c r="Y324" s="178"/>
      <c r="Z324" s="183"/>
    </row>
    <row r="325" spans="1:26" x14ac:dyDescent="0.25">
      <c r="A325" s="179"/>
      <c r="B325" s="178"/>
      <c r="C325" s="181"/>
      <c r="D325" s="179"/>
      <c r="E325" s="179"/>
      <c r="F325" s="182"/>
      <c r="G325" s="183"/>
      <c r="H325" s="179"/>
      <c r="I325" s="100"/>
      <c r="J325" s="100"/>
      <c r="K325" s="30" t="s">
        <v>680</v>
      </c>
      <c r="L325" s="183"/>
      <c r="M325" s="182"/>
      <c r="N325" s="211"/>
      <c r="O325" s="211"/>
      <c r="P325" s="211"/>
      <c r="Q325" s="211"/>
      <c r="R325" s="183"/>
      <c r="S325" s="179"/>
      <c r="T325" s="179"/>
      <c r="U325" s="178"/>
      <c r="V325" s="178"/>
      <c r="W325" s="178"/>
      <c r="X325" s="178"/>
      <c r="Y325" s="178"/>
      <c r="Z325" s="183"/>
    </row>
    <row r="326" spans="1:26" x14ac:dyDescent="0.25">
      <c r="A326" s="179"/>
      <c r="B326" s="178"/>
      <c r="C326" s="181"/>
      <c r="D326" s="179"/>
      <c r="E326" s="179"/>
      <c r="F326" s="182"/>
      <c r="G326" s="183"/>
      <c r="H326" s="179"/>
      <c r="I326" s="100"/>
      <c r="J326" s="100"/>
      <c r="K326" s="30" t="s">
        <v>681</v>
      </c>
      <c r="L326" s="183"/>
      <c r="M326" s="182"/>
      <c r="N326" s="211"/>
      <c r="O326" s="211"/>
      <c r="P326" s="211"/>
      <c r="Q326" s="211"/>
      <c r="R326" s="183"/>
      <c r="S326" s="179"/>
      <c r="T326" s="179"/>
      <c r="U326" s="178"/>
      <c r="V326" s="178"/>
      <c r="W326" s="178"/>
      <c r="X326" s="178"/>
      <c r="Y326" s="178"/>
      <c r="Z326" s="183"/>
    </row>
    <row r="327" spans="1:26" x14ac:dyDescent="0.25">
      <c r="A327" s="179"/>
      <c r="B327" s="178"/>
      <c r="C327" s="181"/>
      <c r="D327" s="179"/>
      <c r="E327" s="179"/>
      <c r="F327" s="182"/>
      <c r="G327" s="183"/>
      <c r="H327" s="179"/>
      <c r="I327" s="100"/>
      <c r="J327" s="100"/>
      <c r="K327" s="30" t="s">
        <v>569</v>
      </c>
      <c r="L327" s="183"/>
      <c r="M327" s="182"/>
      <c r="N327" s="211"/>
      <c r="O327" s="211"/>
      <c r="P327" s="211"/>
      <c r="Q327" s="211"/>
      <c r="R327" s="183"/>
      <c r="S327" s="179"/>
      <c r="T327" s="179"/>
      <c r="U327" s="178"/>
      <c r="V327" s="178"/>
      <c r="W327" s="178"/>
      <c r="X327" s="178"/>
      <c r="Y327" s="178"/>
      <c r="Z327" s="183"/>
    </row>
    <row r="328" spans="1:26" ht="25.5" x14ac:dyDescent="0.25">
      <c r="A328" s="179"/>
      <c r="B328" s="178"/>
      <c r="C328" s="181"/>
      <c r="D328" s="179"/>
      <c r="E328" s="179"/>
      <c r="F328" s="182"/>
      <c r="G328" s="183"/>
      <c r="H328" s="179"/>
      <c r="I328" s="100"/>
      <c r="J328" s="100"/>
      <c r="K328" s="30" t="s">
        <v>682</v>
      </c>
      <c r="L328" s="183"/>
      <c r="M328" s="182"/>
      <c r="N328" s="211"/>
      <c r="O328" s="211"/>
      <c r="P328" s="211"/>
      <c r="Q328" s="211"/>
      <c r="R328" s="183"/>
      <c r="S328" s="179"/>
      <c r="T328" s="179"/>
      <c r="U328" s="178"/>
      <c r="V328" s="178"/>
      <c r="W328" s="178"/>
      <c r="X328" s="178"/>
      <c r="Y328" s="178"/>
      <c r="Z328" s="183"/>
    </row>
    <row r="329" spans="1:26" x14ac:dyDescent="0.25">
      <c r="A329" s="179" t="s">
        <v>131</v>
      </c>
      <c r="B329" s="182" t="s">
        <v>64</v>
      </c>
      <c r="C329" s="183" t="s">
        <v>635</v>
      </c>
      <c r="D329" s="179" t="s">
        <v>50</v>
      </c>
      <c r="E329" s="179"/>
      <c r="F329" s="178"/>
      <c r="G329" s="182" t="s">
        <v>683</v>
      </c>
      <c r="H329" s="182" t="s">
        <v>621</v>
      </c>
      <c r="I329" s="99" t="s">
        <v>684</v>
      </c>
      <c r="J329" s="178" t="s">
        <v>621</v>
      </c>
      <c r="K329" s="178" t="s">
        <v>85</v>
      </c>
      <c r="L329" s="178" t="s">
        <v>621</v>
      </c>
      <c r="M329" s="178" t="s">
        <v>685</v>
      </c>
      <c r="N329" s="211">
        <v>2519068.5</v>
      </c>
      <c r="O329" s="217">
        <v>444541.5</v>
      </c>
      <c r="P329" s="211">
        <v>48149.83</v>
      </c>
      <c r="Q329" s="211">
        <v>4158.12</v>
      </c>
      <c r="R329" s="181" t="s">
        <v>673</v>
      </c>
      <c r="S329" s="179" t="s">
        <v>490</v>
      </c>
      <c r="T329" s="179" t="s">
        <v>50</v>
      </c>
      <c r="U329" s="178" t="s">
        <v>491</v>
      </c>
      <c r="V329" s="179" t="s">
        <v>50</v>
      </c>
      <c r="W329" s="179" t="s">
        <v>51</v>
      </c>
      <c r="X329" s="179" t="s">
        <v>51</v>
      </c>
      <c r="Y329" s="178" t="s">
        <v>48</v>
      </c>
      <c r="Z329" s="179" t="s">
        <v>304</v>
      </c>
    </row>
    <row r="330" spans="1:26" x14ac:dyDescent="0.25">
      <c r="A330" s="179"/>
      <c r="B330" s="182"/>
      <c r="C330" s="183"/>
      <c r="D330" s="179"/>
      <c r="E330" s="179"/>
      <c r="F330" s="178"/>
      <c r="G330" s="182"/>
      <c r="H330" s="182"/>
      <c r="I330" s="180" t="s">
        <v>500</v>
      </c>
      <c r="J330" s="178"/>
      <c r="K330" s="178"/>
      <c r="L330" s="178"/>
      <c r="M330" s="178"/>
      <c r="N330" s="217"/>
      <c r="O330" s="217"/>
      <c r="P330" s="211"/>
      <c r="Q330" s="211"/>
      <c r="R330" s="181"/>
      <c r="S330" s="179"/>
      <c r="T330" s="179"/>
      <c r="U330" s="178"/>
      <c r="V330" s="179"/>
      <c r="W330" s="179"/>
      <c r="X330" s="179"/>
      <c r="Y330" s="178"/>
      <c r="Z330" s="179"/>
    </row>
    <row r="331" spans="1:26" x14ac:dyDescent="0.25">
      <c r="A331" s="179"/>
      <c r="B331" s="182"/>
      <c r="C331" s="183"/>
      <c r="D331" s="179"/>
      <c r="E331" s="179"/>
      <c r="F331" s="178"/>
      <c r="G331" s="182"/>
      <c r="H331" s="182"/>
      <c r="I331" s="180"/>
      <c r="J331" s="178"/>
      <c r="K331" s="178"/>
      <c r="L331" s="178"/>
      <c r="M331" s="178"/>
      <c r="N331" s="217"/>
      <c r="O331" s="217"/>
      <c r="P331" s="211"/>
      <c r="Q331" s="211"/>
      <c r="R331" s="181"/>
      <c r="S331" s="179"/>
      <c r="T331" s="179"/>
      <c r="U331" s="178"/>
      <c r="V331" s="179"/>
      <c r="W331" s="179"/>
      <c r="X331" s="179"/>
      <c r="Y331" s="178"/>
      <c r="Z331" s="179"/>
    </row>
    <row r="332" spans="1:26" x14ac:dyDescent="0.25">
      <c r="A332" s="179" t="s">
        <v>131</v>
      </c>
      <c r="B332" s="182" t="s">
        <v>64</v>
      </c>
      <c r="C332" s="183" t="s">
        <v>686</v>
      </c>
      <c r="D332" s="179" t="s">
        <v>50</v>
      </c>
      <c r="E332" s="179" t="s">
        <v>85</v>
      </c>
      <c r="F332" s="178"/>
      <c r="G332" s="178" t="s">
        <v>687</v>
      </c>
      <c r="H332" s="178" t="s">
        <v>688</v>
      </c>
      <c r="I332" s="99"/>
      <c r="J332" s="178"/>
      <c r="K332" s="178" t="s">
        <v>543</v>
      </c>
      <c r="L332" s="178" t="s">
        <v>688</v>
      </c>
      <c r="M332" s="178" t="s">
        <v>689</v>
      </c>
      <c r="N332" s="211">
        <v>1427909.38</v>
      </c>
      <c r="O332" s="211">
        <v>251984.01</v>
      </c>
      <c r="P332" s="211">
        <v>0</v>
      </c>
      <c r="Q332" s="211" t="s">
        <v>690</v>
      </c>
      <c r="R332" s="181" t="s">
        <v>691</v>
      </c>
      <c r="S332" s="179" t="s">
        <v>490</v>
      </c>
      <c r="T332" s="179" t="s">
        <v>50</v>
      </c>
      <c r="U332" s="178" t="s">
        <v>491</v>
      </c>
      <c r="V332" s="179" t="s">
        <v>50</v>
      </c>
      <c r="W332" s="179" t="s">
        <v>51</v>
      </c>
      <c r="X332" s="179"/>
      <c r="Y332" s="178" t="s">
        <v>48</v>
      </c>
      <c r="Z332" s="179" t="s">
        <v>304</v>
      </c>
    </row>
    <row r="333" spans="1:26" x14ac:dyDescent="0.25">
      <c r="A333" s="179"/>
      <c r="B333" s="182"/>
      <c r="C333" s="183"/>
      <c r="D333" s="179"/>
      <c r="E333" s="179"/>
      <c r="F333" s="178"/>
      <c r="G333" s="178"/>
      <c r="H333" s="178"/>
      <c r="I333" s="180"/>
      <c r="J333" s="178"/>
      <c r="K333" s="178"/>
      <c r="L333" s="178"/>
      <c r="M333" s="178"/>
      <c r="N333" s="217"/>
      <c r="O333" s="217"/>
      <c r="P333" s="211"/>
      <c r="Q333" s="211"/>
      <c r="R333" s="181"/>
      <c r="S333" s="179"/>
      <c r="T333" s="179"/>
      <c r="U333" s="178"/>
      <c r="V333" s="179"/>
      <c r="W333" s="179"/>
      <c r="X333" s="179"/>
      <c r="Y333" s="178"/>
      <c r="Z333" s="179"/>
    </row>
    <row r="334" spans="1:26" x14ac:dyDescent="0.25">
      <c r="A334" s="179"/>
      <c r="B334" s="182"/>
      <c r="C334" s="183"/>
      <c r="D334" s="179"/>
      <c r="E334" s="179"/>
      <c r="F334" s="178"/>
      <c r="G334" s="178"/>
      <c r="H334" s="178"/>
      <c r="I334" s="180"/>
      <c r="J334" s="178"/>
      <c r="K334" s="178"/>
      <c r="L334" s="178"/>
      <c r="M334" s="178"/>
      <c r="N334" s="217"/>
      <c r="O334" s="217"/>
      <c r="P334" s="211"/>
      <c r="Q334" s="211"/>
      <c r="R334" s="181"/>
      <c r="S334" s="179"/>
      <c r="T334" s="179"/>
      <c r="U334" s="178"/>
      <c r="V334" s="179"/>
      <c r="W334" s="179"/>
      <c r="X334" s="179"/>
      <c r="Y334" s="178"/>
      <c r="Z334" s="179"/>
    </row>
    <row r="335" spans="1:26" x14ac:dyDescent="0.25">
      <c r="A335" s="179" t="s">
        <v>131</v>
      </c>
      <c r="B335" s="182" t="s">
        <v>63</v>
      </c>
      <c r="C335" s="183" t="s">
        <v>686</v>
      </c>
      <c r="D335" s="179" t="s">
        <v>50</v>
      </c>
      <c r="E335" s="179" t="s">
        <v>85</v>
      </c>
      <c r="F335" s="178"/>
      <c r="G335" s="178" t="s">
        <v>692</v>
      </c>
      <c r="H335" s="178" t="s">
        <v>693</v>
      </c>
      <c r="I335" s="99"/>
      <c r="J335" s="178"/>
      <c r="K335" s="182" t="s">
        <v>694</v>
      </c>
      <c r="L335" s="178" t="s">
        <v>693</v>
      </c>
      <c r="M335" s="178" t="s">
        <v>695</v>
      </c>
      <c r="N335" s="211">
        <v>1722999.3</v>
      </c>
      <c r="O335" s="211">
        <v>304058.7</v>
      </c>
      <c r="P335" s="211">
        <v>29449.91</v>
      </c>
      <c r="Q335" s="211">
        <v>2550.09</v>
      </c>
      <c r="R335" s="181" t="s">
        <v>696</v>
      </c>
      <c r="S335" s="179" t="s">
        <v>490</v>
      </c>
      <c r="T335" s="179" t="s">
        <v>50</v>
      </c>
      <c r="U335" s="178" t="s">
        <v>491</v>
      </c>
      <c r="V335" s="179" t="s">
        <v>50</v>
      </c>
      <c r="W335" s="179" t="s">
        <v>51</v>
      </c>
      <c r="X335" s="179"/>
      <c r="Y335" s="178" t="s">
        <v>48</v>
      </c>
      <c r="Z335" s="179" t="s">
        <v>304</v>
      </c>
    </row>
    <row r="336" spans="1:26" x14ac:dyDescent="0.25">
      <c r="A336" s="179"/>
      <c r="B336" s="182"/>
      <c r="C336" s="183"/>
      <c r="D336" s="179"/>
      <c r="E336" s="179"/>
      <c r="F336" s="178"/>
      <c r="G336" s="178"/>
      <c r="H336" s="178"/>
      <c r="I336" s="180"/>
      <c r="J336" s="178"/>
      <c r="K336" s="182"/>
      <c r="L336" s="178"/>
      <c r="M336" s="178"/>
      <c r="N336" s="217"/>
      <c r="O336" s="217"/>
      <c r="P336" s="211"/>
      <c r="Q336" s="211"/>
      <c r="R336" s="181"/>
      <c r="S336" s="179"/>
      <c r="T336" s="179"/>
      <c r="U336" s="178"/>
      <c r="V336" s="179"/>
      <c r="W336" s="179"/>
      <c r="X336" s="179"/>
      <c r="Y336" s="178"/>
      <c r="Z336" s="179"/>
    </row>
    <row r="337" spans="1:28" x14ac:dyDescent="0.25">
      <c r="A337" s="179"/>
      <c r="B337" s="182"/>
      <c r="C337" s="183"/>
      <c r="D337" s="179"/>
      <c r="E337" s="179"/>
      <c r="F337" s="178"/>
      <c r="G337" s="178"/>
      <c r="H337" s="178"/>
      <c r="I337" s="180"/>
      <c r="J337" s="178"/>
      <c r="K337" s="182"/>
      <c r="L337" s="178"/>
      <c r="M337" s="178"/>
      <c r="N337" s="217"/>
      <c r="O337" s="217"/>
      <c r="P337" s="211"/>
      <c r="Q337" s="211"/>
      <c r="R337" s="181"/>
      <c r="S337" s="179"/>
      <c r="T337" s="179"/>
      <c r="U337" s="178"/>
      <c r="V337" s="179"/>
      <c r="W337" s="179"/>
      <c r="X337" s="179"/>
      <c r="Y337" s="178"/>
      <c r="Z337" s="179"/>
    </row>
    <row r="338" spans="1:28" x14ac:dyDescent="0.25">
      <c r="A338" s="179" t="s">
        <v>131</v>
      </c>
      <c r="B338" s="182" t="s">
        <v>64</v>
      </c>
      <c r="C338" s="183" t="s">
        <v>686</v>
      </c>
      <c r="D338" s="179" t="s">
        <v>50</v>
      </c>
      <c r="E338" s="179" t="s">
        <v>85</v>
      </c>
      <c r="F338" s="178"/>
      <c r="G338" s="178" t="s">
        <v>697</v>
      </c>
      <c r="H338" s="178" t="s">
        <v>698</v>
      </c>
      <c r="I338" s="99"/>
      <c r="J338" s="178" t="s">
        <v>698</v>
      </c>
      <c r="K338" s="178" t="s">
        <v>699</v>
      </c>
      <c r="L338" s="178" t="s">
        <v>698</v>
      </c>
      <c r="M338" s="178" t="s">
        <v>700</v>
      </c>
      <c r="N338" s="211">
        <v>929414</v>
      </c>
      <c r="O338" s="211">
        <v>74499.06</v>
      </c>
      <c r="P338" s="214">
        <v>11787.36</v>
      </c>
      <c r="Q338" s="211">
        <v>944.84</v>
      </c>
      <c r="R338" s="181" t="s">
        <v>701</v>
      </c>
      <c r="S338" s="179" t="s">
        <v>490</v>
      </c>
      <c r="T338" s="179" t="s">
        <v>50</v>
      </c>
      <c r="U338" s="178" t="s">
        <v>491</v>
      </c>
      <c r="V338" s="179" t="s">
        <v>50</v>
      </c>
      <c r="W338" s="179" t="s">
        <v>51</v>
      </c>
      <c r="X338" s="179"/>
      <c r="Y338" s="178" t="s">
        <v>48</v>
      </c>
      <c r="Z338" s="179" t="s">
        <v>304</v>
      </c>
    </row>
    <row r="339" spans="1:28" x14ac:dyDescent="0.25">
      <c r="A339" s="179"/>
      <c r="B339" s="182"/>
      <c r="C339" s="183"/>
      <c r="D339" s="179"/>
      <c r="E339" s="179"/>
      <c r="F339" s="178"/>
      <c r="G339" s="178"/>
      <c r="H339" s="178"/>
      <c r="I339" s="180" t="s">
        <v>702</v>
      </c>
      <c r="J339" s="178"/>
      <c r="K339" s="178"/>
      <c r="L339" s="178"/>
      <c r="M339" s="178"/>
      <c r="N339" s="217"/>
      <c r="O339" s="217"/>
      <c r="P339" s="217"/>
      <c r="Q339" s="217"/>
      <c r="R339" s="181"/>
      <c r="S339" s="179"/>
      <c r="T339" s="179"/>
      <c r="U339" s="178"/>
      <c r="V339" s="179"/>
      <c r="W339" s="179"/>
      <c r="X339" s="179"/>
      <c r="Y339" s="178"/>
      <c r="Z339" s="179"/>
    </row>
    <row r="340" spans="1:28" x14ac:dyDescent="0.25">
      <c r="A340" s="179"/>
      <c r="B340" s="182"/>
      <c r="C340" s="183"/>
      <c r="D340" s="179"/>
      <c r="E340" s="179"/>
      <c r="F340" s="178"/>
      <c r="G340" s="178"/>
      <c r="H340" s="178"/>
      <c r="I340" s="180"/>
      <c r="J340" s="178"/>
      <c r="K340" s="178"/>
      <c r="L340" s="178"/>
      <c r="M340" s="178"/>
      <c r="N340" s="217"/>
      <c r="O340" s="217"/>
      <c r="P340" s="217"/>
      <c r="Q340" s="217"/>
      <c r="R340" s="181"/>
      <c r="S340" s="179"/>
      <c r="T340" s="179"/>
      <c r="U340" s="178"/>
      <c r="V340" s="179"/>
      <c r="W340" s="179"/>
      <c r="X340" s="179"/>
      <c r="Y340" s="178"/>
      <c r="Z340" s="179"/>
    </row>
    <row r="341" spans="1:28" ht="89.25" x14ac:dyDescent="0.25">
      <c r="A341" s="137" t="s">
        <v>131</v>
      </c>
      <c r="B341" s="100" t="s">
        <v>64</v>
      </c>
      <c r="C341" s="147" t="s">
        <v>686</v>
      </c>
      <c r="D341" s="143" t="s">
        <v>50</v>
      </c>
      <c r="E341" s="160" t="s">
        <v>85</v>
      </c>
      <c r="F341" s="99"/>
      <c r="G341" s="130" t="s">
        <v>815</v>
      </c>
      <c r="H341" s="99" t="s">
        <v>145</v>
      </c>
      <c r="I341" s="89" t="s">
        <v>85</v>
      </c>
      <c r="J341" s="89" t="s">
        <v>85</v>
      </c>
      <c r="K341" s="89" t="s">
        <v>593</v>
      </c>
      <c r="L341" s="89" t="s">
        <v>145</v>
      </c>
      <c r="M341" s="161" t="s">
        <v>816</v>
      </c>
      <c r="N341" s="159">
        <v>1327326</v>
      </c>
      <c r="O341" s="159">
        <v>117117</v>
      </c>
      <c r="P341" s="159">
        <v>45945.95</v>
      </c>
      <c r="Q341" s="159">
        <v>4054.05</v>
      </c>
      <c r="R341" s="89" t="s">
        <v>817</v>
      </c>
      <c r="S341" s="90" t="s">
        <v>50</v>
      </c>
      <c r="T341" s="89" t="s">
        <v>50</v>
      </c>
      <c r="U341" s="99" t="s">
        <v>491</v>
      </c>
      <c r="V341" s="99" t="s">
        <v>50</v>
      </c>
      <c r="W341" s="89" t="s">
        <v>51</v>
      </c>
      <c r="X341" s="89" t="s">
        <v>51</v>
      </c>
      <c r="Y341" s="89" t="s">
        <v>49</v>
      </c>
      <c r="Z341" s="99" t="s">
        <v>304</v>
      </c>
      <c r="AA341" s="37" t="s">
        <v>818</v>
      </c>
      <c r="AB341" s="80"/>
    </row>
    <row r="342" spans="1:28" ht="89.25" x14ac:dyDescent="0.25">
      <c r="A342" s="99" t="s">
        <v>131</v>
      </c>
      <c r="B342" s="101" t="s">
        <v>64</v>
      </c>
      <c r="C342" s="147" t="s">
        <v>686</v>
      </c>
      <c r="D342" s="143"/>
      <c r="E342" s="160" t="s">
        <v>85</v>
      </c>
      <c r="F342" s="99"/>
      <c r="G342" s="130" t="s">
        <v>815</v>
      </c>
      <c r="H342" s="99" t="s">
        <v>145</v>
      </c>
      <c r="I342" s="89" t="s">
        <v>85</v>
      </c>
      <c r="J342" s="89" t="s">
        <v>85</v>
      </c>
      <c r="K342" s="89" t="s">
        <v>593</v>
      </c>
      <c r="L342" s="89" t="s">
        <v>145</v>
      </c>
      <c r="M342" s="161" t="s">
        <v>816</v>
      </c>
      <c r="N342" s="159">
        <v>480768.97</v>
      </c>
      <c r="O342" s="159">
        <v>42420.58</v>
      </c>
      <c r="P342" s="159">
        <v>18470.28</v>
      </c>
      <c r="Q342" s="159">
        <v>1629.72</v>
      </c>
      <c r="R342" s="89" t="s">
        <v>817</v>
      </c>
      <c r="S342" s="90" t="s">
        <v>50</v>
      </c>
      <c r="T342" s="89" t="s">
        <v>50</v>
      </c>
      <c r="U342" s="99" t="s">
        <v>491</v>
      </c>
      <c r="V342" s="99" t="s">
        <v>50</v>
      </c>
      <c r="W342" s="89" t="s">
        <v>51</v>
      </c>
      <c r="X342" s="89" t="s">
        <v>51</v>
      </c>
      <c r="Y342" s="89" t="s">
        <v>49</v>
      </c>
      <c r="Z342" s="99" t="s">
        <v>304</v>
      </c>
      <c r="AA342" s="14" t="s">
        <v>819</v>
      </c>
      <c r="AB342" s="80"/>
    </row>
    <row r="343" spans="1:28" ht="409.5" x14ac:dyDescent="0.25">
      <c r="A343" s="98" t="s">
        <v>131</v>
      </c>
      <c r="B343" s="101" t="s">
        <v>825</v>
      </c>
      <c r="C343" s="147" t="s">
        <v>686</v>
      </c>
      <c r="D343" s="143" t="s">
        <v>50</v>
      </c>
      <c r="E343" s="143" t="s">
        <v>85</v>
      </c>
      <c r="F343" s="97"/>
      <c r="G343" s="100" t="s">
        <v>208</v>
      </c>
      <c r="H343" s="100" t="s">
        <v>209</v>
      </c>
      <c r="I343" s="99"/>
      <c r="J343" s="97"/>
      <c r="K343" s="97" t="s">
        <v>85</v>
      </c>
      <c r="L343" s="97" t="s">
        <v>85</v>
      </c>
      <c r="M343" s="146" t="s">
        <v>826</v>
      </c>
      <c r="N343" s="78">
        <v>5477398.2999999998</v>
      </c>
      <c r="O343" s="78">
        <v>270599.7</v>
      </c>
      <c r="P343" s="213">
        <v>379263.27</v>
      </c>
      <c r="Q343" s="78">
        <v>18736.73</v>
      </c>
      <c r="R343" s="100" t="s">
        <v>827</v>
      </c>
      <c r="S343" s="98" t="s">
        <v>490</v>
      </c>
      <c r="T343" s="98" t="s">
        <v>50</v>
      </c>
      <c r="U343" s="97" t="s">
        <v>491</v>
      </c>
      <c r="V343" s="98" t="s">
        <v>50</v>
      </c>
      <c r="W343" s="98" t="s">
        <v>51</v>
      </c>
      <c r="X343" s="98"/>
      <c r="Y343" s="97" t="s">
        <v>48</v>
      </c>
      <c r="Z343" s="98" t="s">
        <v>304</v>
      </c>
    </row>
    <row r="344" spans="1:28" ht="15.75" thickBot="1" x14ac:dyDescent="0.3"/>
    <row r="345" spans="1:28" ht="15.75" thickBot="1" x14ac:dyDescent="0.3">
      <c r="M345" s="164" t="s">
        <v>853</v>
      </c>
      <c r="N345" s="140">
        <f>SUM(N7:N343)</f>
        <v>292863824.24000001</v>
      </c>
      <c r="O345" s="141">
        <f t="shared" ref="O345:Q345" si="0">SUM(O7:O343)</f>
        <v>55282768.203999996</v>
      </c>
      <c r="P345" s="141">
        <f>SUM(P7:P343)</f>
        <v>143016343.06556249</v>
      </c>
      <c r="Q345" s="142">
        <f t="shared" si="0"/>
        <v>25861861.732189186</v>
      </c>
    </row>
  </sheetData>
  <mergeCells count="1099">
    <mergeCell ref="A317:A328"/>
    <mergeCell ref="B317:B328"/>
    <mergeCell ref="C317:C328"/>
    <mergeCell ref="D317:D328"/>
    <mergeCell ref="E317:E328"/>
    <mergeCell ref="F317:F328"/>
    <mergeCell ref="G317:G328"/>
    <mergeCell ref="T4:U4"/>
    <mergeCell ref="I4:I5"/>
    <mergeCell ref="J4:J5"/>
    <mergeCell ref="K4:K5"/>
    <mergeCell ref="L4:L5"/>
    <mergeCell ref="M4:M5"/>
    <mergeCell ref="N4:O4"/>
    <mergeCell ref="P4:Q4"/>
    <mergeCell ref="F4:F5"/>
    <mergeCell ref="H4:H5"/>
    <mergeCell ref="G4:G5"/>
    <mergeCell ref="R4:R5"/>
    <mergeCell ref="A4:A5"/>
    <mergeCell ref="B4:B5"/>
    <mergeCell ref="C4:C5"/>
    <mergeCell ref="E4:E5"/>
    <mergeCell ref="N7:N8"/>
    <mergeCell ref="O7:O8"/>
    <mergeCell ref="B11:B13"/>
    <mergeCell ref="C11:C13"/>
    <mergeCell ref="D11:D13"/>
    <mergeCell ref="E11:E13"/>
    <mergeCell ref="F23:F24"/>
    <mergeCell ref="M23:M24"/>
    <mergeCell ref="N23:N24"/>
    <mergeCell ref="Z7:Z8"/>
    <mergeCell ref="A9:A10"/>
    <mergeCell ref="B9:B10"/>
    <mergeCell ref="C9:C10"/>
    <mergeCell ref="D9:D10"/>
    <mergeCell ref="E9:E10"/>
    <mergeCell ref="F9:F10"/>
    <mergeCell ref="M9:M10"/>
    <mergeCell ref="N9:N10"/>
    <mergeCell ref="O9:O10"/>
    <mergeCell ref="Z9:Z10"/>
    <mergeCell ref="A7:A8"/>
    <mergeCell ref="B7:B8"/>
    <mergeCell ref="E7:E8"/>
    <mergeCell ref="F7:F8"/>
    <mergeCell ref="M7:M8"/>
    <mergeCell ref="F15:F18"/>
    <mergeCell ref="M15:M18"/>
    <mergeCell ref="N15:N18"/>
    <mergeCell ref="O15:O18"/>
    <mergeCell ref="Z15:Z18"/>
    <mergeCell ref="A15:A18"/>
    <mergeCell ref="B15:B18"/>
    <mergeCell ref="C15:C18"/>
    <mergeCell ref="D15:D18"/>
    <mergeCell ref="E15:E18"/>
    <mergeCell ref="F11:F13"/>
    <mergeCell ref="M11:M13"/>
    <mergeCell ref="N11:N13"/>
    <mergeCell ref="O11:O13"/>
    <mergeCell ref="Z12:Z13"/>
    <mergeCell ref="A11:A13"/>
    <mergeCell ref="O23:O24"/>
    <mergeCell ref="Z23:Z24"/>
    <mergeCell ref="A23:A24"/>
    <mergeCell ref="B23:B24"/>
    <mergeCell ref="C23:C24"/>
    <mergeCell ref="D23:D24"/>
    <mergeCell ref="E23:E24"/>
    <mergeCell ref="F19:F22"/>
    <mergeCell ref="M19:M22"/>
    <mergeCell ref="N19:N22"/>
    <mergeCell ref="O19:O22"/>
    <mergeCell ref="Z19:Z22"/>
    <mergeCell ref="A19:A22"/>
    <mergeCell ref="B19:B22"/>
    <mergeCell ref="C19:C22"/>
    <mergeCell ref="D19:D22"/>
    <mergeCell ref="E19:E22"/>
    <mergeCell ref="V27:V40"/>
    <mergeCell ref="W27:W40"/>
    <mergeCell ref="X27:X40"/>
    <mergeCell ref="Z27:Z40"/>
    <mergeCell ref="A41:A48"/>
    <mergeCell ref="B41:B48"/>
    <mergeCell ref="C41:C48"/>
    <mergeCell ref="D41:D48"/>
    <mergeCell ref="E41:E48"/>
    <mergeCell ref="F41:F48"/>
    <mergeCell ref="G41:G48"/>
    <mergeCell ref="H41:H48"/>
    <mergeCell ref="I41:I48"/>
    <mergeCell ref="J41:J48"/>
    <mergeCell ref="L41:L48"/>
    <mergeCell ref="M41:M48"/>
    <mergeCell ref="M27:M40"/>
    <mergeCell ref="R27:R40"/>
    <mergeCell ref="S27:S40"/>
    <mergeCell ref="T27:T40"/>
    <mergeCell ref="U27:U40"/>
    <mergeCell ref="F27:F40"/>
    <mergeCell ref="G27:G40"/>
    <mergeCell ref="H27:H40"/>
    <mergeCell ref="I27:I40"/>
    <mergeCell ref="J27:J40"/>
    <mergeCell ref="A27:A40"/>
    <mergeCell ref="B27:B40"/>
    <mergeCell ref="C27:C40"/>
    <mergeCell ref="D27:D40"/>
    <mergeCell ref="E27:E40"/>
    <mergeCell ref="W41:W48"/>
    <mergeCell ref="X41:X48"/>
    <mergeCell ref="Z41:Z48"/>
    <mergeCell ref="A49:A68"/>
    <mergeCell ref="B49:B68"/>
    <mergeCell ref="C49:C68"/>
    <mergeCell ref="D49:D68"/>
    <mergeCell ref="E49:E68"/>
    <mergeCell ref="F49:F68"/>
    <mergeCell ref="G49:G68"/>
    <mergeCell ref="H49:H68"/>
    <mergeCell ref="I49:I68"/>
    <mergeCell ref="J49:J68"/>
    <mergeCell ref="L49:L68"/>
    <mergeCell ref="M49:M68"/>
    <mergeCell ref="R49:R68"/>
    <mergeCell ref="R41:R48"/>
    <mergeCell ref="S41:S48"/>
    <mergeCell ref="T41:T48"/>
    <mergeCell ref="U41:U48"/>
    <mergeCell ref="V41:V48"/>
    <mergeCell ref="X49:X68"/>
    <mergeCell ref="Z49:Z68"/>
    <mergeCell ref="V49:V68"/>
    <mergeCell ref="W49:W68"/>
    <mergeCell ref="A69:A77"/>
    <mergeCell ref="B69:B77"/>
    <mergeCell ref="C69:C77"/>
    <mergeCell ref="D69:D77"/>
    <mergeCell ref="E69:E77"/>
    <mergeCell ref="F69:F77"/>
    <mergeCell ref="G69:G77"/>
    <mergeCell ref="H69:H77"/>
    <mergeCell ref="I69:I77"/>
    <mergeCell ref="J69:J77"/>
    <mergeCell ref="L69:L77"/>
    <mergeCell ref="M69:M77"/>
    <mergeCell ref="R69:R77"/>
    <mergeCell ref="S69:S77"/>
    <mergeCell ref="S49:S68"/>
    <mergeCell ref="T49:T68"/>
    <mergeCell ref="U49:U68"/>
    <mergeCell ref="A101:A104"/>
    <mergeCell ref="B101:B104"/>
    <mergeCell ref="C101:C104"/>
    <mergeCell ref="D101:D104"/>
    <mergeCell ref="E101:E104"/>
    <mergeCell ref="U78:U93"/>
    <mergeCell ref="V78:V93"/>
    <mergeCell ref="W78:W93"/>
    <mergeCell ref="X78:X93"/>
    <mergeCell ref="Z78:Z93"/>
    <mergeCell ref="Z69:Z77"/>
    <mergeCell ref="A78:A93"/>
    <mergeCell ref="B78:B93"/>
    <mergeCell ref="C78:C93"/>
    <mergeCell ref="D78:D93"/>
    <mergeCell ref="E78:E93"/>
    <mergeCell ref="F78:F93"/>
    <mergeCell ref="G78:G93"/>
    <mergeCell ref="H78:H93"/>
    <mergeCell ref="I78:I93"/>
    <mergeCell ref="J78:J93"/>
    <mergeCell ref="L78:L93"/>
    <mergeCell ref="M78:M93"/>
    <mergeCell ref="R78:R93"/>
    <mergeCell ref="S78:S93"/>
    <mergeCell ref="T78:T93"/>
    <mergeCell ref="T69:T77"/>
    <mergeCell ref="U69:U77"/>
    <mergeCell ref="V69:V77"/>
    <mergeCell ref="W69:W77"/>
    <mergeCell ref="X69:X77"/>
    <mergeCell ref="U101:U104"/>
    <mergeCell ref="V101:V104"/>
    <mergeCell ref="W101:W104"/>
    <mergeCell ref="X101:X104"/>
    <mergeCell ref="Z101:Z104"/>
    <mergeCell ref="P101:P102"/>
    <mergeCell ref="Q101:Q102"/>
    <mergeCell ref="R101:R104"/>
    <mergeCell ref="S101:S104"/>
    <mergeCell ref="T101:T104"/>
    <mergeCell ref="K101:K104"/>
    <mergeCell ref="L101:L104"/>
    <mergeCell ref="M101:M104"/>
    <mergeCell ref="N101:N102"/>
    <mergeCell ref="O101:O102"/>
    <mergeCell ref="F101:F104"/>
    <mergeCell ref="G101:G104"/>
    <mergeCell ref="H101:H104"/>
    <mergeCell ref="I101:I102"/>
    <mergeCell ref="J101:J104"/>
    <mergeCell ref="V108:V117"/>
    <mergeCell ref="W108:W117"/>
    <mergeCell ref="X108:X117"/>
    <mergeCell ref="Z108:Z117"/>
    <mergeCell ref="L109:L117"/>
    <mergeCell ref="M108:M117"/>
    <mergeCell ref="R108:R117"/>
    <mergeCell ref="S108:S117"/>
    <mergeCell ref="T108:T117"/>
    <mergeCell ref="U108:U117"/>
    <mergeCell ref="F108:F117"/>
    <mergeCell ref="G108:G117"/>
    <mergeCell ref="H108:H117"/>
    <mergeCell ref="I108:I117"/>
    <mergeCell ref="J108:J117"/>
    <mergeCell ref="A108:A117"/>
    <mergeCell ref="B108:B117"/>
    <mergeCell ref="C108:C117"/>
    <mergeCell ref="D108:D117"/>
    <mergeCell ref="E108:E117"/>
    <mergeCell ref="A126:A137"/>
    <mergeCell ref="B126:B137"/>
    <mergeCell ref="C126:C137"/>
    <mergeCell ref="D126:D137"/>
    <mergeCell ref="E126:E137"/>
    <mergeCell ref="U120:U122"/>
    <mergeCell ref="V120:V122"/>
    <mergeCell ref="W120:W122"/>
    <mergeCell ref="X120:X122"/>
    <mergeCell ref="Z120:Z122"/>
    <mergeCell ref="L120:L122"/>
    <mergeCell ref="M120:M122"/>
    <mergeCell ref="R120:R122"/>
    <mergeCell ref="S120:S122"/>
    <mergeCell ref="T120:T122"/>
    <mergeCell ref="F120:F122"/>
    <mergeCell ref="G120:G122"/>
    <mergeCell ref="H120:H122"/>
    <mergeCell ref="J120:J122"/>
    <mergeCell ref="K120:K122"/>
    <mergeCell ref="Y126:Y137"/>
    <mergeCell ref="I127:I130"/>
    <mergeCell ref="J127:J130"/>
    <mergeCell ref="L127:L130"/>
    <mergeCell ref="A120:A122"/>
    <mergeCell ref="B120:B122"/>
    <mergeCell ref="C120:C122"/>
    <mergeCell ref="D120:D122"/>
    <mergeCell ref="E120:E122"/>
    <mergeCell ref="C138:C148"/>
    <mergeCell ref="D138:D148"/>
    <mergeCell ref="E138:E148"/>
    <mergeCell ref="F138:F148"/>
    <mergeCell ref="G138:G148"/>
    <mergeCell ref="H138:H148"/>
    <mergeCell ref="L138:L148"/>
    <mergeCell ref="M138:M148"/>
    <mergeCell ref="N138:N148"/>
    <mergeCell ref="O138:O148"/>
    <mergeCell ref="T126:T137"/>
    <mergeCell ref="U126:U137"/>
    <mergeCell ref="V126:V137"/>
    <mergeCell ref="W126:W137"/>
    <mergeCell ref="X126:X137"/>
    <mergeCell ref="O126:O137"/>
    <mergeCell ref="P126:P137"/>
    <mergeCell ref="Q126:Q137"/>
    <mergeCell ref="R126:R137"/>
    <mergeCell ref="S126:S137"/>
    <mergeCell ref="F126:F137"/>
    <mergeCell ref="G126:G137"/>
    <mergeCell ref="H126:H137"/>
    <mergeCell ref="M126:M137"/>
    <mergeCell ref="N126:N137"/>
    <mergeCell ref="T149:T158"/>
    <mergeCell ref="U149:U158"/>
    <mergeCell ref="V149:V158"/>
    <mergeCell ref="W149:W158"/>
    <mergeCell ref="Z138:Z148"/>
    <mergeCell ref="A149:A158"/>
    <mergeCell ref="B149:B158"/>
    <mergeCell ref="C149:C158"/>
    <mergeCell ref="D149:D158"/>
    <mergeCell ref="E149:E158"/>
    <mergeCell ref="F149:F158"/>
    <mergeCell ref="G149:G158"/>
    <mergeCell ref="H149:H158"/>
    <mergeCell ref="L149:L158"/>
    <mergeCell ref="M149:M158"/>
    <mergeCell ref="N149:N158"/>
    <mergeCell ref="O149:O158"/>
    <mergeCell ref="P149:P158"/>
    <mergeCell ref="Q149:Q158"/>
    <mergeCell ref="R149:R158"/>
    <mergeCell ref="U138:U148"/>
    <mergeCell ref="V138:V148"/>
    <mergeCell ref="W138:W148"/>
    <mergeCell ref="X138:X148"/>
    <mergeCell ref="Y138:Y148"/>
    <mergeCell ref="P138:P148"/>
    <mergeCell ref="Q138:Q148"/>
    <mergeCell ref="R138:R148"/>
    <mergeCell ref="S138:S148"/>
    <mergeCell ref="T138:T148"/>
    <mergeCell ref="A138:A148"/>
    <mergeCell ref="B138:B148"/>
    <mergeCell ref="A168:A179"/>
    <mergeCell ref="B168:B179"/>
    <mergeCell ref="C168:C179"/>
    <mergeCell ref="D168:D179"/>
    <mergeCell ref="E168:E179"/>
    <mergeCell ref="V159:V167"/>
    <mergeCell ref="W159:W167"/>
    <mergeCell ref="X159:X167"/>
    <mergeCell ref="Y159:Y167"/>
    <mergeCell ref="Z159:Z167"/>
    <mergeCell ref="Q159:Q167"/>
    <mergeCell ref="R159:R167"/>
    <mergeCell ref="S159:S167"/>
    <mergeCell ref="T159:T167"/>
    <mergeCell ref="U159:U167"/>
    <mergeCell ref="X149:X158"/>
    <mergeCell ref="Y149:Y158"/>
    <mergeCell ref="Z149:Z158"/>
    <mergeCell ref="A159:A167"/>
    <mergeCell ref="B159:B167"/>
    <mergeCell ref="C159:C167"/>
    <mergeCell ref="D159:D167"/>
    <mergeCell ref="E159:E167"/>
    <mergeCell ref="F159:F167"/>
    <mergeCell ref="G159:G167"/>
    <mergeCell ref="H159:H167"/>
    <mergeCell ref="L159:L167"/>
    <mergeCell ref="M159:M167"/>
    <mergeCell ref="N159:N167"/>
    <mergeCell ref="O159:O167"/>
    <mergeCell ref="P159:P167"/>
    <mergeCell ref="S149:S158"/>
    <mergeCell ref="V168:V179"/>
    <mergeCell ref="W168:W179"/>
    <mergeCell ref="X168:X179"/>
    <mergeCell ref="Y168:Y179"/>
    <mergeCell ref="Z168:Z179"/>
    <mergeCell ref="Q168:Q179"/>
    <mergeCell ref="R168:R179"/>
    <mergeCell ref="S168:S179"/>
    <mergeCell ref="T168:T179"/>
    <mergeCell ref="U168:U179"/>
    <mergeCell ref="L168:L179"/>
    <mergeCell ref="M168:M179"/>
    <mergeCell ref="N168:N179"/>
    <mergeCell ref="O168:O179"/>
    <mergeCell ref="P168:P179"/>
    <mergeCell ref="F168:F179"/>
    <mergeCell ref="G168:G179"/>
    <mergeCell ref="H168:H179"/>
    <mergeCell ref="J168:J179"/>
    <mergeCell ref="K168:K179"/>
    <mergeCell ref="A182:A183"/>
    <mergeCell ref="B182:B183"/>
    <mergeCell ref="C182:C183"/>
    <mergeCell ref="D182:D183"/>
    <mergeCell ref="E182:E183"/>
    <mergeCell ref="V180:V181"/>
    <mergeCell ref="W180:W181"/>
    <mergeCell ref="X180:X181"/>
    <mergeCell ref="Y180:Y181"/>
    <mergeCell ref="Z180:Z181"/>
    <mergeCell ref="Q180:Q181"/>
    <mergeCell ref="R180:R181"/>
    <mergeCell ref="S180:S181"/>
    <mergeCell ref="T180:T181"/>
    <mergeCell ref="U180:U181"/>
    <mergeCell ref="L180:L181"/>
    <mergeCell ref="M180:M181"/>
    <mergeCell ref="N180:N181"/>
    <mergeCell ref="O180:O181"/>
    <mergeCell ref="P180:P181"/>
    <mergeCell ref="F180:F181"/>
    <mergeCell ref="G180:G181"/>
    <mergeCell ref="H180:H181"/>
    <mergeCell ref="J180:J181"/>
    <mergeCell ref="K180:K181"/>
    <mergeCell ref="A180:A181"/>
    <mergeCell ref="B180:B181"/>
    <mergeCell ref="C180:C181"/>
    <mergeCell ref="D180:D181"/>
    <mergeCell ref="E180:E181"/>
    <mergeCell ref="D185:D187"/>
    <mergeCell ref="E185:E187"/>
    <mergeCell ref="V182:V183"/>
    <mergeCell ref="W182:W183"/>
    <mergeCell ref="X182:X183"/>
    <mergeCell ref="Y182:Y183"/>
    <mergeCell ref="Z182:Z183"/>
    <mergeCell ref="Q182:Q183"/>
    <mergeCell ref="R182:R183"/>
    <mergeCell ref="S182:S183"/>
    <mergeCell ref="T182:T183"/>
    <mergeCell ref="U182:U183"/>
    <mergeCell ref="L182:L183"/>
    <mergeCell ref="M182:M183"/>
    <mergeCell ref="N182:N183"/>
    <mergeCell ref="O182:O183"/>
    <mergeCell ref="P182:P183"/>
    <mergeCell ref="F182:F183"/>
    <mergeCell ref="G182:G183"/>
    <mergeCell ref="H182:H183"/>
    <mergeCell ref="J182:J183"/>
    <mergeCell ref="K182:K183"/>
    <mergeCell ref="G189:G191"/>
    <mergeCell ref="H189:H191"/>
    <mergeCell ref="I189:I191"/>
    <mergeCell ref="J189:J191"/>
    <mergeCell ref="A189:A191"/>
    <mergeCell ref="B189:B191"/>
    <mergeCell ref="C189:C191"/>
    <mergeCell ref="D189:D191"/>
    <mergeCell ref="E189:E191"/>
    <mergeCell ref="V185:V187"/>
    <mergeCell ref="W185:W187"/>
    <mergeCell ref="X185:X187"/>
    <mergeCell ref="Y185:Y187"/>
    <mergeCell ref="Z185:Z187"/>
    <mergeCell ref="Q185:Q187"/>
    <mergeCell ref="R185:R187"/>
    <mergeCell ref="S185:S187"/>
    <mergeCell ref="T185:T187"/>
    <mergeCell ref="U185:U187"/>
    <mergeCell ref="L185:L187"/>
    <mergeCell ref="M185:M187"/>
    <mergeCell ref="N185:N187"/>
    <mergeCell ref="O185:O187"/>
    <mergeCell ref="P185:P187"/>
    <mergeCell ref="F185:F187"/>
    <mergeCell ref="G185:G187"/>
    <mergeCell ref="H185:H187"/>
    <mergeCell ref="J185:J187"/>
    <mergeCell ref="K185:K187"/>
    <mergeCell ref="A185:A187"/>
    <mergeCell ref="B185:B187"/>
    <mergeCell ref="C185:C187"/>
    <mergeCell ref="Z189:Z191"/>
    <mergeCell ref="A192:A194"/>
    <mergeCell ref="B192:B194"/>
    <mergeCell ref="C192:C194"/>
    <mergeCell ref="D192:D194"/>
    <mergeCell ref="E192:E194"/>
    <mergeCell ref="F192:F194"/>
    <mergeCell ref="G192:G194"/>
    <mergeCell ref="H192:H194"/>
    <mergeCell ref="I192:I194"/>
    <mergeCell ref="J192:J194"/>
    <mergeCell ref="K192:K194"/>
    <mergeCell ref="L192:L194"/>
    <mergeCell ref="M192:M194"/>
    <mergeCell ref="N192:N194"/>
    <mergeCell ref="O192:O194"/>
    <mergeCell ref="U189:U191"/>
    <mergeCell ref="V189:V191"/>
    <mergeCell ref="W189:W191"/>
    <mergeCell ref="X189:X191"/>
    <mergeCell ref="Y189:Y191"/>
    <mergeCell ref="P189:P191"/>
    <mergeCell ref="Q189:Q191"/>
    <mergeCell ref="R189:R191"/>
    <mergeCell ref="S189:S191"/>
    <mergeCell ref="T189:T191"/>
    <mergeCell ref="K189:K191"/>
    <mergeCell ref="L189:L191"/>
    <mergeCell ref="M189:M191"/>
    <mergeCell ref="N189:N191"/>
    <mergeCell ref="O189:O191"/>
    <mergeCell ref="F189:F191"/>
    <mergeCell ref="Z192:Z194"/>
    <mergeCell ref="A195:A197"/>
    <mergeCell ref="B195:B197"/>
    <mergeCell ref="C195:C197"/>
    <mergeCell ref="D195:D197"/>
    <mergeCell ref="E195:E197"/>
    <mergeCell ref="F195:F197"/>
    <mergeCell ref="G195:G197"/>
    <mergeCell ref="H195:H197"/>
    <mergeCell ref="I195:I197"/>
    <mergeCell ref="J195:J197"/>
    <mergeCell ref="K195:K197"/>
    <mergeCell ref="L195:L197"/>
    <mergeCell ref="M195:M197"/>
    <mergeCell ref="N195:N197"/>
    <mergeCell ref="O195:O197"/>
    <mergeCell ref="U192:U194"/>
    <mergeCell ref="V192:V194"/>
    <mergeCell ref="W192:W194"/>
    <mergeCell ref="X192:X194"/>
    <mergeCell ref="Y192:Y194"/>
    <mergeCell ref="P192:P194"/>
    <mergeCell ref="Q192:Q194"/>
    <mergeCell ref="R192:R194"/>
    <mergeCell ref="S192:S194"/>
    <mergeCell ref="T192:T194"/>
    <mergeCell ref="Z195:Z197"/>
    <mergeCell ref="W195:W197"/>
    <mergeCell ref="X195:X197"/>
    <mergeCell ref="Y195:Y197"/>
    <mergeCell ref="C198:C200"/>
    <mergeCell ref="D198:D200"/>
    <mergeCell ref="E198:E200"/>
    <mergeCell ref="F198:F200"/>
    <mergeCell ref="G198:G200"/>
    <mergeCell ref="H198:H200"/>
    <mergeCell ref="I198:I200"/>
    <mergeCell ref="J198:J200"/>
    <mergeCell ref="K198:K200"/>
    <mergeCell ref="L198:L200"/>
    <mergeCell ref="M198:M200"/>
    <mergeCell ref="N198:N200"/>
    <mergeCell ref="O198:O200"/>
    <mergeCell ref="U195:U197"/>
    <mergeCell ref="V195:V197"/>
    <mergeCell ref="P195:P197"/>
    <mergeCell ref="Q195:Q197"/>
    <mergeCell ref="R195:R197"/>
    <mergeCell ref="S195:S197"/>
    <mergeCell ref="T195:T197"/>
    <mergeCell ref="Z198:Z200"/>
    <mergeCell ref="A201:A203"/>
    <mergeCell ref="B201:B203"/>
    <mergeCell ref="C201:C203"/>
    <mergeCell ref="D201:D203"/>
    <mergeCell ref="E201:E203"/>
    <mergeCell ref="F201:F203"/>
    <mergeCell ref="G201:G203"/>
    <mergeCell ref="H201:H203"/>
    <mergeCell ref="I201:I203"/>
    <mergeCell ref="J201:J203"/>
    <mergeCell ref="K201:K203"/>
    <mergeCell ref="L201:L203"/>
    <mergeCell ref="M201:M203"/>
    <mergeCell ref="N201:N203"/>
    <mergeCell ref="O201:O203"/>
    <mergeCell ref="U198:U200"/>
    <mergeCell ref="V198:V200"/>
    <mergeCell ref="W198:W200"/>
    <mergeCell ref="X198:X200"/>
    <mergeCell ref="Y198:Y200"/>
    <mergeCell ref="P198:P200"/>
    <mergeCell ref="Q198:Q200"/>
    <mergeCell ref="R198:R200"/>
    <mergeCell ref="S198:S200"/>
    <mergeCell ref="T198:T200"/>
    <mergeCell ref="Z201:Z203"/>
    <mergeCell ref="W201:W203"/>
    <mergeCell ref="X201:X203"/>
    <mergeCell ref="Y201:Y203"/>
    <mergeCell ref="A198:A200"/>
    <mergeCell ref="B198:B200"/>
    <mergeCell ref="A204:A206"/>
    <mergeCell ref="B204:B206"/>
    <mergeCell ref="C204:C206"/>
    <mergeCell ref="D204:D206"/>
    <mergeCell ref="E204:E206"/>
    <mergeCell ref="F204:F206"/>
    <mergeCell ref="G204:G206"/>
    <mergeCell ref="H204:H206"/>
    <mergeCell ref="I204:I205"/>
    <mergeCell ref="J204:J206"/>
    <mergeCell ref="K204:K206"/>
    <mergeCell ref="L204:L206"/>
    <mergeCell ref="M204:M206"/>
    <mergeCell ref="N204:N206"/>
    <mergeCell ref="O204:O206"/>
    <mergeCell ref="U201:U203"/>
    <mergeCell ref="V201:V203"/>
    <mergeCell ref="P201:P203"/>
    <mergeCell ref="Q201:Q203"/>
    <mergeCell ref="R201:R203"/>
    <mergeCell ref="S201:S203"/>
    <mergeCell ref="T201:T203"/>
    <mergeCell ref="Z207:Z209"/>
    <mergeCell ref="Q207:Q209"/>
    <mergeCell ref="R207:R209"/>
    <mergeCell ref="S207:S209"/>
    <mergeCell ref="T207:T209"/>
    <mergeCell ref="U207:U209"/>
    <mergeCell ref="Z204:Z206"/>
    <mergeCell ref="A207:A209"/>
    <mergeCell ref="B207:B209"/>
    <mergeCell ref="C207:C209"/>
    <mergeCell ref="D207:D209"/>
    <mergeCell ref="E207:E209"/>
    <mergeCell ref="F207:F209"/>
    <mergeCell ref="G207:G209"/>
    <mergeCell ref="H207:H209"/>
    <mergeCell ref="J207:J209"/>
    <mergeCell ref="K207:K209"/>
    <mergeCell ref="L207:L209"/>
    <mergeCell ref="M207:M209"/>
    <mergeCell ref="N207:N209"/>
    <mergeCell ref="O207:O209"/>
    <mergeCell ref="P207:P209"/>
    <mergeCell ref="U204:U206"/>
    <mergeCell ref="V204:V206"/>
    <mergeCell ref="W204:W206"/>
    <mergeCell ref="X204:X206"/>
    <mergeCell ref="Y204:Y206"/>
    <mergeCell ref="P204:P206"/>
    <mergeCell ref="Q204:Q206"/>
    <mergeCell ref="R204:R206"/>
    <mergeCell ref="S204:S206"/>
    <mergeCell ref="T204:T206"/>
    <mergeCell ref="Y210:Y230"/>
    <mergeCell ref="P210:P230"/>
    <mergeCell ref="Q210:Q230"/>
    <mergeCell ref="R210:R230"/>
    <mergeCell ref="S210:S230"/>
    <mergeCell ref="T210:T230"/>
    <mergeCell ref="J210:J230"/>
    <mergeCell ref="L210:L230"/>
    <mergeCell ref="M210:M230"/>
    <mergeCell ref="N210:N230"/>
    <mergeCell ref="O210:O230"/>
    <mergeCell ref="I208:I209"/>
    <mergeCell ref="A210:A230"/>
    <mergeCell ref="B210:B230"/>
    <mergeCell ref="C210:C230"/>
    <mergeCell ref="D210:D230"/>
    <mergeCell ref="E210:E230"/>
    <mergeCell ref="F210:F230"/>
    <mergeCell ref="G210:G230"/>
    <mergeCell ref="H210:H230"/>
    <mergeCell ref="I210:I230"/>
    <mergeCell ref="V207:V209"/>
    <mergeCell ref="W207:W209"/>
    <mergeCell ref="X207:X209"/>
    <mergeCell ref="Y207:Y209"/>
    <mergeCell ref="D254:D266"/>
    <mergeCell ref="E254:E266"/>
    <mergeCell ref="V231:V253"/>
    <mergeCell ref="W231:W253"/>
    <mergeCell ref="X231:X253"/>
    <mergeCell ref="Y231:Y253"/>
    <mergeCell ref="Z231:Z253"/>
    <mergeCell ref="Q231:Q253"/>
    <mergeCell ref="R231:R253"/>
    <mergeCell ref="S231:S253"/>
    <mergeCell ref="T231:T253"/>
    <mergeCell ref="U231:U253"/>
    <mergeCell ref="Z210:Z230"/>
    <mergeCell ref="A231:A253"/>
    <mergeCell ref="B231:B253"/>
    <mergeCell ref="C231:C253"/>
    <mergeCell ref="D231:D253"/>
    <mergeCell ref="E231:E253"/>
    <mergeCell ref="F231:F253"/>
    <mergeCell ref="G231:G253"/>
    <mergeCell ref="H231:H253"/>
    <mergeCell ref="I231:I253"/>
    <mergeCell ref="J231:J253"/>
    <mergeCell ref="L231:L253"/>
    <mergeCell ref="M231:M253"/>
    <mergeCell ref="N231:N253"/>
    <mergeCell ref="O231:O253"/>
    <mergeCell ref="P231:P253"/>
    <mergeCell ref="U210:U230"/>
    <mergeCell ref="V210:V230"/>
    <mergeCell ref="W210:W230"/>
    <mergeCell ref="X210:X230"/>
    <mergeCell ref="G268:G270"/>
    <mergeCell ref="H268:H270"/>
    <mergeCell ref="I268:I270"/>
    <mergeCell ref="J268:J270"/>
    <mergeCell ref="A268:A270"/>
    <mergeCell ref="B268:B270"/>
    <mergeCell ref="C268:C270"/>
    <mergeCell ref="D268:D270"/>
    <mergeCell ref="E268:E270"/>
    <mergeCell ref="V254:V266"/>
    <mergeCell ref="W254:W266"/>
    <mergeCell ref="X254:X266"/>
    <mergeCell ref="Y254:Y266"/>
    <mergeCell ref="Z254:Z266"/>
    <mergeCell ref="Q254:Q266"/>
    <mergeCell ref="R254:R266"/>
    <mergeCell ref="S254:S266"/>
    <mergeCell ref="T254:T266"/>
    <mergeCell ref="U254:U266"/>
    <mergeCell ref="L254:L266"/>
    <mergeCell ref="M254:M266"/>
    <mergeCell ref="N254:N266"/>
    <mergeCell ref="O254:O266"/>
    <mergeCell ref="P254:P266"/>
    <mergeCell ref="F254:F266"/>
    <mergeCell ref="G254:G266"/>
    <mergeCell ref="H254:H266"/>
    <mergeCell ref="I254:I266"/>
    <mergeCell ref="J254:J266"/>
    <mergeCell ref="A254:A266"/>
    <mergeCell ref="B254:B266"/>
    <mergeCell ref="C254:C266"/>
    <mergeCell ref="Z268:Z270"/>
    <mergeCell ref="A271:A273"/>
    <mergeCell ref="B271:B273"/>
    <mergeCell ref="C271:C273"/>
    <mergeCell ref="D271:D273"/>
    <mergeCell ref="E271:E273"/>
    <mergeCell ref="F271:F273"/>
    <mergeCell ref="G271:G273"/>
    <mergeCell ref="H271:H273"/>
    <mergeCell ref="I271:I273"/>
    <mergeCell ref="J271:J273"/>
    <mergeCell ref="K271:K273"/>
    <mergeCell ref="L271:L273"/>
    <mergeCell ref="M271:M273"/>
    <mergeCell ref="N271:N273"/>
    <mergeCell ref="O271:O273"/>
    <mergeCell ref="U268:U270"/>
    <mergeCell ref="V268:V270"/>
    <mergeCell ref="W268:W270"/>
    <mergeCell ref="X268:X270"/>
    <mergeCell ref="Y268:Y270"/>
    <mergeCell ref="P268:P270"/>
    <mergeCell ref="Q268:Q270"/>
    <mergeCell ref="R268:R270"/>
    <mergeCell ref="S268:S270"/>
    <mergeCell ref="T268:T270"/>
    <mergeCell ref="K268:K270"/>
    <mergeCell ref="L268:L270"/>
    <mergeCell ref="M268:M270"/>
    <mergeCell ref="N268:N270"/>
    <mergeCell ref="O268:O270"/>
    <mergeCell ref="F268:F270"/>
    <mergeCell ref="Z271:Z273"/>
    <mergeCell ref="A274:A276"/>
    <mergeCell ref="B274:B276"/>
    <mergeCell ref="C274:C276"/>
    <mergeCell ref="D274:D276"/>
    <mergeCell ref="E274:E276"/>
    <mergeCell ref="F274:F276"/>
    <mergeCell ref="G274:G276"/>
    <mergeCell ref="H274:H276"/>
    <mergeCell ref="J274:J276"/>
    <mergeCell ref="K274:K276"/>
    <mergeCell ref="L274:L276"/>
    <mergeCell ref="M274:M276"/>
    <mergeCell ref="N274:N276"/>
    <mergeCell ref="O274:O276"/>
    <mergeCell ref="P274:P276"/>
    <mergeCell ref="U271:U273"/>
    <mergeCell ref="V271:V273"/>
    <mergeCell ref="W271:W273"/>
    <mergeCell ref="X271:X273"/>
    <mergeCell ref="Y271:Y273"/>
    <mergeCell ref="P271:P273"/>
    <mergeCell ref="Q271:Q273"/>
    <mergeCell ref="R271:R273"/>
    <mergeCell ref="S271:S273"/>
    <mergeCell ref="T271:T273"/>
    <mergeCell ref="I275:I276"/>
    <mergeCell ref="A277:A279"/>
    <mergeCell ref="B277:B279"/>
    <mergeCell ref="C277:C279"/>
    <mergeCell ref="D277:D279"/>
    <mergeCell ref="E277:E279"/>
    <mergeCell ref="F277:F279"/>
    <mergeCell ref="G277:G279"/>
    <mergeCell ref="H277:H279"/>
    <mergeCell ref="I277:I279"/>
    <mergeCell ref="V274:V276"/>
    <mergeCell ref="W274:W276"/>
    <mergeCell ref="X274:X276"/>
    <mergeCell ref="Y274:Y276"/>
    <mergeCell ref="Z274:Z276"/>
    <mergeCell ref="Q274:Q276"/>
    <mergeCell ref="R274:R276"/>
    <mergeCell ref="S274:S276"/>
    <mergeCell ref="T274:T276"/>
    <mergeCell ref="U274:U276"/>
    <mergeCell ref="Y277:Y279"/>
    <mergeCell ref="Z277:Z279"/>
    <mergeCell ref="W277:W279"/>
    <mergeCell ref="X277:X279"/>
    <mergeCell ref="C280:C282"/>
    <mergeCell ref="D280:D282"/>
    <mergeCell ref="E280:E282"/>
    <mergeCell ref="F280:F282"/>
    <mergeCell ref="G280:G282"/>
    <mergeCell ref="H280:H282"/>
    <mergeCell ref="I280:I282"/>
    <mergeCell ref="J280:J282"/>
    <mergeCell ref="K280:K282"/>
    <mergeCell ref="L280:L282"/>
    <mergeCell ref="M280:M282"/>
    <mergeCell ref="N280:N282"/>
    <mergeCell ref="T277:T279"/>
    <mergeCell ref="U277:U279"/>
    <mergeCell ref="V277:V279"/>
    <mergeCell ref="O277:O279"/>
    <mergeCell ref="P277:P279"/>
    <mergeCell ref="Q277:Q279"/>
    <mergeCell ref="R277:R279"/>
    <mergeCell ref="S277:S279"/>
    <mergeCell ref="J277:J279"/>
    <mergeCell ref="K277:K279"/>
    <mergeCell ref="L277:L279"/>
    <mergeCell ref="M277:M279"/>
    <mergeCell ref="N277:N279"/>
    <mergeCell ref="Y280:Y282"/>
    <mergeCell ref="Z280:Z282"/>
    <mergeCell ref="A283:A285"/>
    <mergeCell ref="B283:B285"/>
    <mergeCell ref="C283:C285"/>
    <mergeCell ref="D283:D285"/>
    <mergeCell ref="E283:E285"/>
    <mergeCell ref="F283:F285"/>
    <mergeCell ref="G283:G285"/>
    <mergeCell ref="H283:H285"/>
    <mergeCell ref="I283:I285"/>
    <mergeCell ref="J283:J285"/>
    <mergeCell ref="K283:K285"/>
    <mergeCell ref="L283:L285"/>
    <mergeCell ref="M283:M285"/>
    <mergeCell ref="N283:N285"/>
    <mergeCell ref="T280:T282"/>
    <mergeCell ref="U280:U282"/>
    <mergeCell ref="V280:V282"/>
    <mergeCell ref="W280:W282"/>
    <mergeCell ref="X280:X282"/>
    <mergeCell ref="O280:O282"/>
    <mergeCell ref="P280:P282"/>
    <mergeCell ref="Q280:Q282"/>
    <mergeCell ref="R280:R282"/>
    <mergeCell ref="S280:S282"/>
    <mergeCell ref="Y283:Y285"/>
    <mergeCell ref="Z283:Z285"/>
    <mergeCell ref="W283:W285"/>
    <mergeCell ref="X283:X285"/>
    <mergeCell ref="A280:A282"/>
    <mergeCell ref="B280:B282"/>
    <mergeCell ref="C286:C288"/>
    <mergeCell ref="D286:D288"/>
    <mergeCell ref="E286:E288"/>
    <mergeCell ref="F286:F288"/>
    <mergeCell ref="G286:G288"/>
    <mergeCell ref="H286:H288"/>
    <mergeCell ref="I286:I288"/>
    <mergeCell ref="J286:J288"/>
    <mergeCell ref="K286:K288"/>
    <mergeCell ref="L286:L288"/>
    <mergeCell ref="M286:M288"/>
    <mergeCell ref="N286:N288"/>
    <mergeCell ref="T283:T285"/>
    <mergeCell ref="U283:U285"/>
    <mergeCell ref="V283:V285"/>
    <mergeCell ref="O283:O285"/>
    <mergeCell ref="P283:P285"/>
    <mergeCell ref="Q283:Q285"/>
    <mergeCell ref="R283:R285"/>
    <mergeCell ref="S283:S285"/>
    <mergeCell ref="Y286:Y288"/>
    <mergeCell ref="Z286:Z288"/>
    <mergeCell ref="A289:A291"/>
    <mergeCell ref="B289:B291"/>
    <mergeCell ref="C289:C291"/>
    <mergeCell ref="D289:D291"/>
    <mergeCell ref="E289:E291"/>
    <mergeCell ref="F289:F291"/>
    <mergeCell ref="G289:G291"/>
    <mergeCell ref="H289:H291"/>
    <mergeCell ref="I289:I291"/>
    <mergeCell ref="J289:J291"/>
    <mergeCell ref="K289:K291"/>
    <mergeCell ref="L289:L291"/>
    <mergeCell ref="M289:M291"/>
    <mergeCell ref="N289:N291"/>
    <mergeCell ref="T286:T288"/>
    <mergeCell ref="U286:U288"/>
    <mergeCell ref="V286:V288"/>
    <mergeCell ref="W286:W288"/>
    <mergeCell ref="X286:X288"/>
    <mergeCell ref="O286:O288"/>
    <mergeCell ref="P286:P288"/>
    <mergeCell ref="Q286:Q288"/>
    <mergeCell ref="R286:R288"/>
    <mergeCell ref="S286:S288"/>
    <mergeCell ref="Y289:Y291"/>
    <mergeCell ref="Z289:Z291"/>
    <mergeCell ref="W289:W291"/>
    <mergeCell ref="X289:X291"/>
    <mergeCell ref="A286:A288"/>
    <mergeCell ref="B286:B288"/>
    <mergeCell ref="C292:C294"/>
    <mergeCell ref="D292:D294"/>
    <mergeCell ref="E292:E294"/>
    <mergeCell ref="F292:F294"/>
    <mergeCell ref="G292:G294"/>
    <mergeCell ref="H292:H294"/>
    <mergeCell ref="I292:I293"/>
    <mergeCell ref="J292:J294"/>
    <mergeCell ref="K292:K294"/>
    <mergeCell ref="L292:L294"/>
    <mergeCell ref="M292:M294"/>
    <mergeCell ref="N292:N294"/>
    <mergeCell ref="T289:T291"/>
    <mergeCell ref="U289:U291"/>
    <mergeCell ref="V289:V291"/>
    <mergeCell ref="O289:O291"/>
    <mergeCell ref="P289:P291"/>
    <mergeCell ref="Q289:Q291"/>
    <mergeCell ref="R289:R291"/>
    <mergeCell ref="S289:S291"/>
    <mergeCell ref="Y292:Y294"/>
    <mergeCell ref="Z292:Z294"/>
    <mergeCell ref="A295:A310"/>
    <mergeCell ref="B295:B310"/>
    <mergeCell ref="C295:C310"/>
    <mergeCell ref="D295:D310"/>
    <mergeCell ref="E295:E310"/>
    <mergeCell ref="F295:F310"/>
    <mergeCell ref="G295:G310"/>
    <mergeCell ref="H295:H310"/>
    <mergeCell ref="I295:I310"/>
    <mergeCell ref="J295:J310"/>
    <mergeCell ref="L295:L310"/>
    <mergeCell ref="M295:M310"/>
    <mergeCell ref="N295:N310"/>
    <mergeCell ref="O295:O310"/>
    <mergeCell ref="T292:T294"/>
    <mergeCell ref="U292:U294"/>
    <mergeCell ref="V292:V294"/>
    <mergeCell ref="W292:W294"/>
    <mergeCell ref="X292:X294"/>
    <mergeCell ref="O292:O294"/>
    <mergeCell ref="P292:P294"/>
    <mergeCell ref="Q292:Q294"/>
    <mergeCell ref="R292:R294"/>
    <mergeCell ref="S292:S294"/>
    <mergeCell ref="Z295:Z310"/>
    <mergeCell ref="W295:W310"/>
    <mergeCell ref="X295:X310"/>
    <mergeCell ref="Y295:Y310"/>
    <mergeCell ref="A292:A294"/>
    <mergeCell ref="B292:B294"/>
    <mergeCell ref="A311:A316"/>
    <mergeCell ref="B311:B316"/>
    <mergeCell ref="C311:C316"/>
    <mergeCell ref="D311:D316"/>
    <mergeCell ref="E311:E316"/>
    <mergeCell ref="F311:F316"/>
    <mergeCell ref="G311:G316"/>
    <mergeCell ref="H311:H316"/>
    <mergeCell ref="I311:I316"/>
    <mergeCell ref="J311:J316"/>
    <mergeCell ref="L311:L316"/>
    <mergeCell ref="M311:M316"/>
    <mergeCell ref="N311:N316"/>
    <mergeCell ref="O311:O316"/>
    <mergeCell ref="P311:P316"/>
    <mergeCell ref="U295:U310"/>
    <mergeCell ref="V295:V310"/>
    <mergeCell ref="P295:P310"/>
    <mergeCell ref="Q295:Q310"/>
    <mergeCell ref="R295:R310"/>
    <mergeCell ref="S295:S310"/>
    <mergeCell ref="T295:T310"/>
    <mergeCell ref="S317:S328"/>
    <mergeCell ref="T317:T328"/>
    <mergeCell ref="H317:H328"/>
    <mergeCell ref="L317:L328"/>
    <mergeCell ref="M317:M328"/>
    <mergeCell ref="N317:N328"/>
    <mergeCell ref="O317:O328"/>
    <mergeCell ref="V311:V316"/>
    <mergeCell ref="W311:W316"/>
    <mergeCell ref="X311:X316"/>
    <mergeCell ref="Y311:Y316"/>
    <mergeCell ref="Z311:Z316"/>
    <mergeCell ref="Q311:Q316"/>
    <mergeCell ref="R311:R316"/>
    <mergeCell ref="S311:S316"/>
    <mergeCell ref="T311:T316"/>
    <mergeCell ref="U311:U316"/>
    <mergeCell ref="X329:X331"/>
    <mergeCell ref="Y329:Y331"/>
    <mergeCell ref="Z329:Z331"/>
    <mergeCell ref="Q329:Q331"/>
    <mergeCell ref="R329:R331"/>
    <mergeCell ref="S329:S331"/>
    <mergeCell ref="T329:T331"/>
    <mergeCell ref="U329:U331"/>
    <mergeCell ref="Z317:Z328"/>
    <mergeCell ref="A329:A331"/>
    <mergeCell ref="B329:B331"/>
    <mergeCell ref="C329:C331"/>
    <mergeCell ref="D329:D331"/>
    <mergeCell ref="E329:E331"/>
    <mergeCell ref="F329:F331"/>
    <mergeCell ref="G329:G331"/>
    <mergeCell ref="H329:H331"/>
    <mergeCell ref="J329:J331"/>
    <mergeCell ref="K329:K331"/>
    <mergeCell ref="L329:L331"/>
    <mergeCell ref="M329:M331"/>
    <mergeCell ref="N329:N331"/>
    <mergeCell ref="O329:O331"/>
    <mergeCell ref="P329:P331"/>
    <mergeCell ref="U317:U328"/>
    <mergeCell ref="V317:V328"/>
    <mergeCell ref="W317:W328"/>
    <mergeCell ref="X317:X328"/>
    <mergeCell ref="Y317:Y328"/>
    <mergeCell ref="P317:P328"/>
    <mergeCell ref="Q317:Q328"/>
    <mergeCell ref="R317:R328"/>
    <mergeCell ref="S332:S334"/>
    <mergeCell ref="J332:J334"/>
    <mergeCell ref="K332:K334"/>
    <mergeCell ref="L332:L334"/>
    <mergeCell ref="M332:M334"/>
    <mergeCell ref="N332:N334"/>
    <mergeCell ref="I330:I331"/>
    <mergeCell ref="A332:A334"/>
    <mergeCell ref="B332:B334"/>
    <mergeCell ref="C332:C334"/>
    <mergeCell ref="D332:D334"/>
    <mergeCell ref="E332:E334"/>
    <mergeCell ref="F332:F334"/>
    <mergeCell ref="G332:G334"/>
    <mergeCell ref="H332:H334"/>
    <mergeCell ref="V329:V331"/>
    <mergeCell ref="W329:W331"/>
    <mergeCell ref="W335:W337"/>
    <mergeCell ref="X335:X337"/>
    <mergeCell ref="O335:O337"/>
    <mergeCell ref="P335:P337"/>
    <mergeCell ref="Q335:Q337"/>
    <mergeCell ref="R335:R337"/>
    <mergeCell ref="S335:S337"/>
    <mergeCell ref="Y332:Y334"/>
    <mergeCell ref="Z332:Z334"/>
    <mergeCell ref="I333:I334"/>
    <mergeCell ref="A335:A337"/>
    <mergeCell ref="B335:B337"/>
    <mergeCell ref="C335:C337"/>
    <mergeCell ref="D335:D337"/>
    <mergeCell ref="E335:E337"/>
    <mergeCell ref="F335:F337"/>
    <mergeCell ref="G335:G337"/>
    <mergeCell ref="H335:H337"/>
    <mergeCell ref="J335:J337"/>
    <mergeCell ref="K335:K337"/>
    <mergeCell ref="L335:L337"/>
    <mergeCell ref="M335:M337"/>
    <mergeCell ref="N335:N337"/>
    <mergeCell ref="T332:T334"/>
    <mergeCell ref="U332:U334"/>
    <mergeCell ref="V332:V334"/>
    <mergeCell ref="W332:W334"/>
    <mergeCell ref="X332:X334"/>
    <mergeCell ref="O332:O334"/>
    <mergeCell ref="P332:P334"/>
    <mergeCell ref="Q332:Q334"/>
    <mergeCell ref="R332:R334"/>
    <mergeCell ref="Y338:Y340"/>
    <mergeCell ref="Z338:Z340"/>
    <mergeCell ref="I339:I340"/>
    <mergeCell ref="T338:T340"/>
    <mergeCell ref="U338:U340"/>
    <mergeCell ref="V338:V340"/>
    <mergeCell ref="W338:W340"/>
    <mergeCell ref="X338:X340"/>
    <mergeCell ref="O338:O340"/>
    <mergeCell ref="P338:P340"/>
    <mergeCell ref="Q338:Q340"/>
    <mergeCell ref="R338:R340"/>
    <mergeCell ref="S338:S340"/>
    <mergeCell ref="Y335:Y337"/>
    <mergeCell ref="Z335:Z337"/>
    <mergeCell ref="I336:I337"/>
    <mergeCell ref="A338:A340"/>
    <mergeCell ref="B338:B340"/>
    <mergeCell ref="C338:C340"/>
    <mergeCell ref="D338:D340"/>
    <mergeCell ref="E338:E340"/>
    <mergeCell ref="F338:F340"/>
    <mergeCell ref="G338:G340"/>
    <mergeCell ref="H338:H340"/>
    <mergeCell ref="J338:J340"/>
    <mergeCell ref="K338:K340"/>
    <mergeCell ref="L338:L340"/>
    <mergeCell ref="M338:M340"/>
    <mergeCell ref="N338:N340"/>
    <mergeCell ref="T335:T337"/>
    <mergeCell ref="U335:U337"/>
    <mergeCell ref="V335:V337"/>
  </mergeCells>
  <dataValidations count="2">
    <dataValidation type="list" allowBlank="1" showInputMessage="1" showErrorMessage="1" sqref="Y109:Y117 Y42:Y48 Y50:Y68 Y122 Y28:Y40 Y79:Y93 Y70:Y77 Y120 Y102:Y104" xr:uid="{00000000-0002-0000-0200-000000000000}">
      <formula1>#REF!</formula1>
    </dataValidation>
    <dataValidation type="list" allowBlank="1" showInputMessage="1" showErrorMessage="1" sqref="Y7:Y27 Y343 Y123:Y340 Y121 Y118:Y119 Y105:Y108 Y94:Y101 Y78 Y69 Y49 Y41" xr:uid="{00000000-0002-0000-0200-000001000000}">
      <formula1>$AD$4:$AD$6</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
  <sheetViews>
    <sheetView zoomScale="90" zoomScaleNormal="90" zoomScaleSheetLayoutView="90" workbookViewId="0">
      <selection activeCell="B8" sqref="B8"/>
    </sheetView>
  </sheetViews>
  <sheetFormatPr defaultRowHeight="15" x14ac:dyDescent="0.25"/>
  <cols>
    <col min="1" max="1" width="40.7109375" customWidth="1"/>
    <col min="2" max="2" width="66.85546875" customWidth="1"/>
    <col min="3" max="3" width="21.5703125" customWidth="1"/>
  </cols>
  <sheetData>
    <row r="1" spans="1:5" s="4" customFormat="1" x14ac:dyDescent="0.25">
      <c r="A1" s="1" t="s">
        <v>10</v>
      </c>
      <c r="B1" s="1" t="s">
        <v>834</v>
      </c>
      <c r="C1"/>
      <c r="D1"/>
      <c r="E1"/>
    </row>
    <row r="2" spans="1:5" x14ac:dyDescent="0.25">
      <c r="A2" s="21"/>
    </row>
    <row r="3" spans="1:5" x14ac:dyDescent="0.25">
      <c r="A3" s="1" t="s">
        <v>56</v>
      </c>
    </row>
    <row r="4" spans="1:5" ht="14.45" customHeight="1" thickBot="1" x14ac:dyDescent="0.3"/>
    <row r="5" spans="1:5" x14ac:dyDescent="0.25">
      <c r="A5" s="196" t="s">
        <v>52</v>
      </c>
      <c r="B5" s="198" t="s">
        <v>87</v>
      </c>
    </row>
    <row r="6" spans="1:5" x14ac:dyDescent="0.25">
      <c r="A6" s="197"/>
      <c r="B6" s="199"/>
    </row>
    <row r="7" spans="1:5" ht="56.25" customHeight="1" x14ac:dyDescent="0.25">
      <c r="A7" s="133" t="s">
        <v>86</v>
      </c>
      <c r="B7" s="134" t="s">
        <v>83</v>
      </c>
    </row>
    <row r="8" spans="1:5" ht="240.75" thickBot="1" x14ac:dyDescent="0.3">
      <c r="A8" s="135" t="s">
        <v>90</v>
      </c>
      <c r="B8" s="136" t="s">
        <v>833</v>
      </c>
    </row>
  </sheetData>
  <mergeCells count="2">
    <mergeCell ref="A5:A6"/>
    <mergeCell ref="B5:B6"/>
  </mergeCells>
  <pageMargins left="0.7" right="0.7" top="0.75" bottom="0.75" header="0.3" footer="0.3"/>
  <pageSetup paperSize="9" scale="1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6"/>
  <sheetViews>
    <sheetView zoomScale="85" zoomScaleNormal="85" workbookViewId="0">
      <selection activeCell="I15" sqref="I15"/>
    </sheetView>
  </sheetViews>
  <sheetFormatPr defaultRowHeight="15" x14ac:dyDescent="0.25"/>
  <cols>
    <col min="1" max="1" width="35.7109375" customWidth="1"/>
    <col min="2" max="2" width="15.140625" customWidth="1"/>
    <col min="3" max="3" width="15" customWidth="1"/>
    <col min="4" max="4" width="15.7109375" customWidth="1"/>
    <col min="5" max="5" width="74" customWidth="1"/>
  </cols>
  <sheetData>
    <row r="1" spans="1:5" x14ac:dyDescent="0.25">
      <c r="A1" s="1" t="s">
        <v>10</v>
      </c>
      <c r="B1" s="1" t="s">
        <v>834</v>
      </c>
    </row>
    <row r="2" spans="1:5" x14ac:dyDescent="0.25">
      <c r="A2" s="1"/>
    </row>
    <row r="3" spans="1:5" x14ac:dyDescent="0.25">
      <c r="A3" s="1" t="s">
        <v>57</v>
      </c>
      <c r="B3" s="22"/>
    </row>
    <row r="4" spans="1:5" ht="15.75" thickBot="1" x14ac:dyDescent="0.3"/>
    <row r="5" spans="1:5" x14ac:dyDescent="0.25">
      <c r="A5" s="196" t="s">
        <v>52</v>
      </c>
      <c r="B5" s="200" t="s">
        <v>118</v>
      </c>
      <c r="C5" s="200" t="s">
        <v>119</v>
      </c>
      <c r="D5" s="200" t="s">
        <v>93</v>
      </c>
      <c r="E5" s="198" t="s">
        <v>99</v>
      </c>
    </row>
    <row r="6" spans="1:5" ht="30" customHeight="1" x14ac:dyDescent="0.25">
      <c r="A6" s="197"/>
      <c r="B6" s="201"/>
      <c r="C6" s="201"/>
      <c r="D6" s="201"/>
      <c r="E6" s="199"/>
    </row>
    <row r="7" spans="1:5" x14ac:dyDescent="0.25">
      <c r="A7" s="24">
        <v>1</v>
      </c>
      <c r="B7" s="25">
        <v>2</v>
      </c>
      <c r="C7" s="25">
        <v>3</v>
      </c>
      <c r="D7" s="25">
        <v>4</v>
      </c>
      <c r="E7" s="26">
        <v>5</v>
      </c>
    </row>
    <row r="8" spans="1:5" ht="64.5" customHeight="1" x14ac:dyDescent="0.25">
      <c r="A8" s="86" t="s">
        <v>835</v>
      </c>
      <c r="B8" s="121">
        <v>76</v>
      </c>
      <c r="C8" s="121">
        <v>200</v>
      </c>
      <c r="D8" s="92">
        <f>B8/C8</f>
        <v>0.38</v>
      </c>
      <c r="E8" s="122" t="s">
        <v>845</v>
      </c>
    </row>
    <row r="9" spans="1:5" ht="64.5" customHeight="1" x14ac:dyDescent="0.25">
      <c r="A9" s="86" t="s">
        <v>91</v>
      </c>
      <c r="B9" s="121">
        <v>72</v>
      </c>
      <c r="C9" s="121">
        <v>100</v>
      </c>
      <c r="D9" s="92">
        <f>B9/C9</f>
        <v>0.72</v>
      </c>
      <c r="E9" s="122" t="s">
        <v>846</v>
      </c>
    </row>
    <row r="10" spans="1:5" ht="24" x14ac:dyDescent="0.25">
      <c r="A10" s="86" t="s">
        <v>92</v>
      </c>
      <c r="B10" s="87">
        <v>308649</v>
      </c>
      <c r="C10" s="87">
        <v>64205</v>
      </c>
      <c r="D10" s="91">
        <f>B10/C10</f>
        <v>4.80724242660229</v>
      </c>
      <c r="E10" s="123" t="s">
        <v>831</v>
      </c>
    </row>
    <row r="11" spans="1:5" ht="24" x14ac:dyDescent="0.25">
      <c r="A11" s="86" t="s">
        <v>94</v>
      </c>
      <c r="B11" s="87">
        <v>56254</v>
      </c>
      <c r="C11" s="87">
        <v>98000</v>
      </c>
      <c r="D11" s="91">
        <f>B11/C11</f>
        <v>0.57402040816326527</v>
      </c>
      <c r="E11" s="124"/>
    </row>
    <row r="12" spans="1:5" ht="24" x14ac:dyDescent="0.25">
      <c r="A12" s="86" t="s">
        <v>95</v>
      </c>
      <c r="B12" s="121">
        <v>162077</v>
      </c>
      <c r="C12" s="87">
        <v>165000</v>
      </c>
      <c r="D12" s="92">
        <v>0.98</v>
      </c>
      <c r="E12" s="125" t="s">
        <v>832</v>
      </c>
    </row>
    <row r="13" spans="1:5" ht="36" x14ac:dyDescent="0.25">
      <c r="A13" s="86" t="s">
        <v>847</v>
      </c>
      <c r="B13" s="121">
        <v>48260865</v>
      </c>
      <c r="C13" s="87" t="s">
        <v>848</v>
      </c>
      <c r="D13" s="92" t="s">
        <v>848</v>
      </c>
      <c r="E13" s="123" t="s">
        <v>849</v>
      </c>
    </row>
    <row r="14" spans="1:5" ht="48" x14ac:dyDescent="0.25">
      <c r="A14" s="86" t="s">
        <v>96</v>
      </c>
      <c r="B14" s="121">
        <v>16</v>
      </c>
      <c r="C14" s="121">
        <v>27</v>
      </c>
      <c r="D14" s="92">
        <v>0.59</v>
      </c>
      <c r="E14" s="125" t="s">
        <v>836</v>
      </c>
    </row>
    <row r="15" spans="1:5" ht="36" x14ac:dyDescent="0.25">
      <c r="A15" s="86" t="s">
        <v>130</v>
      </c>
      <c r="B15" s="87">
        <v>2734</v>
      </c>
      <c r="C15" s="87">
        <v>3035</v>
      </c>
      <c r="D15" s="91">
        <f>B15/C15</f>
        <v>0.90082372322899507</v>
      </c>
      <c r="E15" s="124"/>
    </row>
    <row r="16" spans="1:5" ht="36.75" thickBot="1" x14ac:dyDescent="0.3">
      <c r="A16" s="88" t="s">
        <v>97</v>
      </c>
      <c r="B16" s="93">
        <v>224</v>
      </c>
      <c r="C16" s="93">
        <v>391</v>
      </c>
      <c r="D16" s="94">
        <f>B16/C16</f>
        <v>0.57289002557544755</v>
      </c>
      <c r="E16" s="126"/>
    </row>
  </sheetData>
  <mergeCells count="5">
    <mergeCell ref="D5:D6"/>
    <mergeCell ref="E5:E6"/>
    <mergeCell ref="A5:A6"/>
    <mergeCell ref="B5:B6"/>
    <mergeCell ref="C5:C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A6"/>
  <sheetViews>
    <sheetView workbookViewId="0">
      <selection activeCell="A3" sqref="A3:A4"/>
    </sheetView>
  </sheetViews>
  <sheetFormatPr defaultRowHeight="15" x14ac:dyDescent="0.25"/>
  <cols>
    <col min="1" max="1" width="11.28515625" customWidth="1"/>
  </cols>
  <sheetData>
    <row r="2" spans="1:1" x14ac:dyDescent="0.25">
      <c r="A2" t="s">
        <v>89</v>
      </c>
    </row>
    <row r="3" spans="1:1" x14ac:dyDescent="0.25">
      <c r="A3" t="s">
        <v>83</v>
      </c>
    </row>
    <row r="4" spans="1:1" x14ac:dyDescent="0.25">
      <c r="A4" t="s">
        <v>54</v>
      </c>
    </row>
    <row r="5" spans="1:1" x14ac:dyDescent="0.25">
      <c r="A5" t="s">
        <v>88</v>
      </c>
    </row>
    <row r="6" spans="1:1" x14ac:dyDescent="0.25">
      <c r="A6" t="s">
        <v>98</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m h u V M v G / w u k A A A A 9 g A A A B I A H A B D b 2 5 m a W c v U G F j a 2 F n Z S 5 4 b W w g o h g A K K A U A A A A A A A A A A A A A A A A A A A A A A A A A A A A h Y 8 x D o I w G I W v Q r r T l m q M I T 9 l c I W E x M S 4 N q V C I x R C i + V u D h 7 J K 4 h R 1 M 3 x f e 8 b 3 r t f b 5 B O b R N c 1 G B 1 Z x I U Y Y o C Z W R X a l M l a H S n c I t S D o W Q Z 1 G p Y J a N j S d b J q h 2 r o 8 J 8 d 5 j v 8 L d U B F G a U S O e b a X t W o F + s j 6 v x x q Y 5 0 w U i E O h 9 c Y z n B E K d 6 s 5 0 1 A F g i 5 N l + B z d 2 z / Y G w G x s 3 D o r 3 T V h k Q J Y I 5 P 2 B P w B Q S w M E F A A C A A g A l m h u 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Z o b l Q o i k e 4 D g A A A B E A A A A T A B w A R m 9 y b X V s Y X M v U 2 V j d G l v b j E u b S C i G A A o o B Q A A A A A A A A A A A A A A A A A A A A A A A A A A A A r T k 0 u y c z P U w i G 0 I b W A F B L A Q I t A B Q A A g A I A J Z o b l T L x v 8 L p A A A A P Y A A A A S A A A A A A A A A A A A A A A A A A A A A A B D b 2 5 m a W c v U G F j a 2 F n Z S 5 4 b W x Q S w E C L Q A U A A I A C A C W a G 5 U D 8 r p q 6 Q A A A D p A A A A E w A A A A A A A A A A A A A A A A D w A A A A W 0 N v b n R l b n R f V H l w Z X N d L n h t b F B L A Q I t A B Q A A g A I A J Z o b l Q 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z j B V 2 R G A X T L y 0 v i 2 M b 7 o e A A A A A A I A A A A A A A N m A A D A A A A A E A A A A F V v S S K c f Q j u s t J B 2 b M F B Y 4 A A A A A B I A A A K A A A A A Q A A A A C K 6 x 8 6 g j 5 R s V I W 6 5 v Z o u l l A A A A B 6 g w a Q 3 8 b X u s M i O a d 3 i z s w a o c t 0 N X G 3 r t r g A h u N n p / 6 l g e 9 J V 4 w k W w 0 O n o g M 9 r Y z q p + x X A / w S E g Q 0 P W 1 Y O y f s V O z X u k F 1 1 j H v e B P 8 i l 7 D 8 a x Q A A A A V 9 X F S 0 k R C P / N f / F / M 0 8 D R c G o J X g = = < / D a t a M a s h u p > 
</file>

<file path=customXml/itemProps1.xml><?xml version="1.0" encoding="utf-8"?>
<ds:datastoreItem xmlns:ds="http://schemas.openxmlformats.org/officeDocument/2006/customXml" ds:itemID="{1B27FD8E-5610-432E-959B-CAB12F2FF4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6</vt:i4>
      </vt:variant>
      <vt:variant>
        <vt:lpstr>Nazwane zakresy</vt:lpstr>
      </vt:variant>
      <vt:variant>
        <vt:i4>3</vt:i4>
      </vt:variant>
    </vt:vector>
  </HeadingPairs>
  <TitlesOfParts>
    <vt:vector size="9" baseType="lpstr">
      <vt:lpstr>ŚW_alokacja_kontraktacja</vt:lpstr>
      <vt:lpstr>ŚW_PD</vt:lpstr>
      <vt:lpstr>ŚW_projekty COVID</vt:lpstr>
      <vt:lpstr>ŚW_ewaluacja</vt:lpstr>
      <vt:lpstr>ŚW_wskaźniki</vt:lpstr>
      <vt:lpstr>listy</vt:lpstr>
      <vt:lpstr>ŚW_alokacja_kontraktacja!Obszar_wydruku</vt:lpstr>
      <vt:lpstr>ŚW_ewaluacja!Obszar_wydruku</vt:lpstr>
      <vt:lpstr>ŚW_PD!Obszar_wydruku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Sułkowski Michał</cp:lastModifiedBy>
  <dcterms:created xsi:type="dcterms:W3CDTF">2017-09-14T07:20:33Z</dcterms:created>
  <dcterms:modified xsi:type="dcterms:W3CDTF">2022-05-27T09:26:55Z</dcterms:modified>
</cp:coreProperties>
</file>